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265" activeTab="2"/>
  </bookViews>
  <sheets>
    <sheet name="Riscontro Votanti" sheetId="1" r:id="rId1"/>
    <sheet name="VOTI" sheetId="2" r:id="rId2"/>
    <sheet name="% Votanti" sheetId="3" r:id="rId3"/>
  </sheets>
  <definedNames/>
  <calcPr fullCalcOnLoad="1"/>
</workbook>
</file>

<file path=xl/sharedStrings.xml><?xml version="1.0" encoding="utf-8"?>
<sst xmlns="http://schemas.openxmlformats.org/spreadsheetml/2006/main" count="205" uniqueCount="75">
  <si>
    <t>Totale</t>
  </si>
  <si>
    <t>M.</t>
  </si>
  <si>
    <t>F.</t>
  </si>
  <si>
    <t>Sez.</t>
  </si>
  <si>
    <t>Elettori   Iscritti</t>
  </si>
  <si>
    <t>n. 1</t>
  </si>
  <si>
    <t>n. 2</t>
  </si>
  <si>
    <t>Tot.</t>
  </si>
  <si>
    <t>Elettori   Votanti</t>
  </si>
  <si>
    <t>Sezione  n.   1</t>
  </si>
  <si>
    <t>Sezione  n.   2</t>
  </si>
  <si>
    <t>perc.</t>
  </si>
  <si>
    <t>VOTI  VALIDI</t>
  </si>
  <si>
    <t>SI</t>
  </si>
  <si>
    <t>NO</t>
  </si>
  <si>
    <t>validi</t>
  </si>
  <si>
    <t>VOTI     NON   VALIDI</t>
  </si>
  <si>
    <t>NULLE</t>
  </si>
  <si>
    <t>BIAN-</t>
  </si>
  <si>
    <t>CHE</t>
  </si>
  <si>
    <t>N.V.</t>
  </si>
  <si>
    <t>Ref.</t>
  </si>
  <si>
    <t>Voti</t>
  </si>
  <si>
    <t>VERIFICA VOTANTI</t>
  </si>
  <si>
    <t>Votanti</t>
  </si>
  <si>
    <t>Diff.</t>
  </si>
  <si>
    <t>Riscontro Percentuali Votanti</t>
  </si>
  <si>
    <t>data</t>
  </si>
  <si>
    <t>ore 11</t>
  </si>
  <si>
    <t>ore 12</t>
  </si>
  <si>
    <t>ore 17</t>
  </si>
  <si>
    <t>ore 19</t>
  </si>
  <si>
    <t>ore 22</t>
  </si>
  <si>
    <t>Parlamento Europeo</t>
  </si>
  <si>
    <t>Regionali</t>
  </si>
  <si>
    <t>Referendum</t>
  </si>
  <si>
    <t>Politiche</t>
  </si>
  <si>
    <t>Provinciali</t>
  </si>
  <si>
    <t>Provinciali (ballottaggio)</t>
  </si>
  <si>
    <t>Comunali</t>
  </si>
  <si>
    <t>Tipo   Elezione</t>
  </si>
  <si>
    <t>Comunali (2° g. di vot)</t>
  </si>
  <si>
    <t>ore 15:</t>
  </si>
  <si>
    <t>Referendum (2° giorno)</t>
  </si>
  <si>
    <t>ore 15</t>
  </si>
  <si>
    <t>Parlamento Europeo (1)</t>
  </si>
  <si>
    <t>Parlamento Europeo (2)</t>
  </si>
  <si>
    <t>Elezioni Regionali (1)</t>
  </si>
  <si>
    <t>Elezioni Regionali (2)</t>
  </si>
  <si>
    <t>Referendum (1° giorno)</t>
  </si>
  <si>
    <t>*</t>
  </si>
  <si>
    <t>Politiche (1° giorno)</t>
  </si>
  <si>
    <t>Politiche (2° giorno)</t>
  </si>
  <si>
    <t>Politiche (Rif. Camera)</t>
  </si>
  <si>
    <t>Comunali (2° giorno)</t>
  </si>
  <si>
    <t>%</t>
  </si>
  <si>
    <t>Provinciali (1° giorno)</t>
  </si>
  <si>
    <t>Provinciali (2° giorno)</t>
  </si>
  <si>
    <t>Elezioni Provinciali (1)</t>
  </si>
  <si>
    <t>Elezioni Provinciali (2)</t>
  </si>
  <si>
    <t>Provinciali Ballottaggio(1)</t>
  </si>
  <si>
    <t>Provinciali Ballottaggio(2)</t>
  </si>
  <si>
    <t>Refer</t>
  </si>
  <si>
    <t>ore 23</t>
  </si>
  <si>
    <t>Regionali (1° giorno)</t>
  </si>
  <si>
    <r>
      <t>Politiche Camera</t>
    </r>
    <r>
      <rPr>
        <b/>
        <sz val="12"/>
        <rFont val="Arial"/>
        <family val="2"/>
      </rPr>
      <t xml:space="preserve"> (2° giorno)</t>
    </r>
  </si>
  <si>
    <r>
      <t>Politiche Senato</t>
    </r>
    <r>
      <rPr>
        <b/>
        <sz val="12"/>
        <rFont val="Arial"/>
        <family val="2"/>
      </rPr>
      <t xml:space="preserve"> (2° giorno)</t>
    </r>
  </si>
  <si>
    <r>
      <t>Regionali</t>
    </r>
    <r>
      <rPr>
        <b/>
        <sz val="12"/>
        <rFont val="Arial"/>
        <family val="2"/>
      </rPr>
      <t xml:space="preserve"> (2° giorno)</t>
    </r>
  </si>
  <si>
    <t>Referendum trivellazioni</t>
  </si>
  <si>
    <t>PERCENTUALE VOTI  VALIDI SU VOTANTI</t>
  </si>
  <si>
    <t>Referendum Costituzionale</t>
  </si>
  <si>
    <t>Elezioni Comunali</t>
  </si>
  <si>
    <t>Referendum Regionale</t>
  </si>
  <si>
    <t>REFERENDUM CONSULTIVO REGIONE LOMBARDIA DEL 22 OTTOBRE 2017</t>
  </si>
  <si>
    <t>Referendum: “Volete voi che la Regione Lombardia, in considerazione della sua specialità, nel quadro dell’unità nazionale, intraprenda le iniziative istituzionali necessarie per richiedere allo Stato l’attribuzione di ulteriori forme e condizioni particolari di autonomia, con le relative risorse, ai sensi e per gli effetti di cui all’articolo 116, terzo comma, della Costituzione e con riferimento a ogni materia legislativa per cui tale procedimento sia ammesso in base all’articolo richiamato?”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</si>
</sst>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5" borderId="24" xfId="0" applyFill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0" fontId="0" fillId="0" borderId="32" xfId="0" applyNumberForma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36" borderId="32" xfId="0" applyFill="1" applyBorder="1" applyAlignment="1">
      <alignment/>
    </xf>
    <xf numFmtId="0" fontId="1" fillId="35" borderId="26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35" borderId="40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0" fillId="35" borderId="40" xfId="0" applyFill="1" applyBorder="1" applyAlignment="1">
      <alignment horizontal="center"/>
    </xf>
    <xf numFmtId="0" fontId="3" fillId="0" borderId="13" xfId="0" applyFont="1" applyBorder="1" applyAlignment="1">
      <alignment/>
    </xf>
    <xf numFmtId="3" fontId="0" fillId="33" borderId="41" xfId="0" applyNumberFormat="1" applyFill="1" applyBorder="1" applyAlignment="1">
      <alignment horizontal="center"/>
    </xf>
    <xf numFmtId="4" fontId="0" fillId="0" borderId="41" xfId="0" applyNumberFormat="1" applyFill="1" applyBorder="1" applyAlignment="1">
      <alignment/>
    </xf>
    <xf numFmtId="3" fontId="1" fillId="33" borderId="41" xfId="0" applyNumberFormat="1" applyFont="1" applyFill="1" applyBorder="1" applyAlignment="1">
      <alignment horizontal="center"/>
    </xf>
    <xf numFmtId="3" fontId="0" fillId="34" borderId="41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/>
    </xf>
    <xf numFmtId="3" fontId="1" fillId="34" borderId="41" xfId="0" applyNumberFormat="1" applyFont="1" applyFill="1" applyBorder="1" applyAlignment="1">
      <alignment horizontal="center"/>
    </xf>
    <xf numFmtId="3" fontId="1" fillId="35" borderId="4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1" fillId="0" borderId="43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 vertical="center"/>
    </xf>
    <xf numFmtId="0" fontId="6" fillId="37" borderId="44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8" borderId="44" xfId="0" applyFont="1" applyFill="1" applyBorder="1" applyAlignment="1">
      <alignment horizontal="center" vertical="center"/>
    </xf>
    <xf numFmtId="2" fontId="6" fillId="34" borderId="44" xfId="0" applyNumberFormat="1" applyFont="1" applyFill="1" applyBorder="1" applyAlignment="1">
      <alignment horizontal="center" vertical="center"/>
    </xf>
    <xf numFmtId="2" fontId="6" fillId="38" borderId="45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2" fontId="6" fillId="34" borderId="46" xfId="0" applyNumberFormat="1" applyFont="1" applyFill="1" applyBorder="1" applyAlignment="1">
      <alignment horizontal="center" vertical="center"/>
    </xf>
    <xf numFmtId="14" fontId="6" fillId="0" borderId="47" xfId="0" applyNumberFormat="1" applyFont="1" applyFill="1" applyBorder="1" applyAlignment="1">
      <alignment horizontal="left"/>
    </xf>
    <xf numFmtId="0" fontId="6" fillId="0" borderId="41" xfId="0" applyFont="1" applyBorder="1" applyAlignment="1">
      <alignment/>
    </xf>
    <xf numFmtId="2" fontId="6" fillId="33" borderId="41" xfId="0" applyNumberFormat="1" applyFont="1" applyFill="1" applyBorder="1" applyAlignment="1">
      <alignment horizontal="center"/>
    </xf>
    <xf numFmtId="2" fontId="6" fillId="34" borderId="41" xfId="0" applyNumberFormat="1" applyFont="1" applyFill="1" applyBorder="1" applyAlignment="1">
      <alignment horizontal="center"/>
    </xf>
    <xf numFmtId="2" fontId="6" fillId="38" borderId="41" xfId="0" applyNumberFormat="1" applyFont="1" applyFill="1" applyBorder="1" applyAlignment="1">
      <alignment horizontal="center"/>
    </xf>
    <xf numFmtId="0" fontId="7" fillId="34" borderId="41" xfId="0" applyFont="1" applyFill="1" applyBorder="1" applyAlignment="1">
      <alignment/>
    </xf>
    <xf numFmtId="2" fontId="6" fillId="33" borderId="17" xfId="0" applyNumberFormat="1" applyFont="1" applyFill="1" applyBorder="1" applyAlignment="1">
      <alignment horizontal="center"/>
    </xf>
    <xf numFmtId="2" fontId="6" fillId="34" borderId="48" xfId="0" applyNumberFormat="1" applyFont="1" applyFill="1" applyBorder="1" applyAlignment="1">
      <alignment horizontal="center" vertical="center"/>
    </xf>
    <xf numFmtId="14" fontId="6" fillId="0" borderId="43" xfId="0" applyNumberFormat="1" applyFont="1" applyFill="1" applyBorder="1" applyAlignment="1">
      <alignment horizontal="left"/>
    </xf>
    <xf numFmtId="0" fontId="6" fillId="0" borderId="49" xfId="0" applyFont="1" applyBorder="1" applyAlignment="1">
      <alignment/>
    </xf>
    <xf numFmtId="2" fontId="6" fillId="33" borderId="49" xfId="0" applyNumberFormat="1" applyFont="1" applyFill="1" applyBorder="1" applyAlignment="1">
      <alignment horizontal="center"/>
    </xf>
    <xf numFmtId="2" fontId="6" fillId="34" borderId="49" xfId="0" applyNumberFormat="1" applyFont="1" applyFill="1" applyBorder="1" applyAlignment="1">
      <alignment horizontal="center"/>
    </xf>
    <xf numFmtId="2" fontId="6" fillId="38" borderId="49" xfId="0" applyNumberFormat="1" applyFont="1" applyFill="1" applyBorder="1" applyAlignment="1">
      <alignment horizontal="center"/>
    </xf>
    <xf numFmtId="2" fontId="6" fillId="33" borderId="50" xfId="0" applyNumberFormat="1" applyFont="1" applyFill="1" applyBorder="1" applyAlignment="1">
      <alignment horizontal="center"/>
    </xf>
    <xf numFmtId="2" fontId="6" fillId="34" borderId="51" xfId="0" applyNumberFormat="1" applyFont="1" applyFill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0" fillId="39" borderId="27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52" xfId="0" applyFill="1" applyBorder="1" applyAlignment="1">
      <alignment/>
    </xf>
    <xf numFmtId="0" fontId="1" fillId="40" borderId="26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40" borderId="40" xfId="0" applyFont="1" applyFill="1" applyBorder="1" applyAlignment="1">
      <alignment horizontal="center"/>
    </xf>
    <xf numFmtId="0" fontId="0" fillId="40" borderId="27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33" xfId="0" applyFill="1" applyBorder="1" applyAlignment="1">
      <alignment/>
    </xf>
    <xf numFmtId="0" fontId="0" fillId="40" borderId="23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10" fontId="0" fillId="40" borderId="32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2" fontId="0" fillId="0" borderId="48" xfId="0" applyNumberFormat="1" applyFill="1" applyBorder="1" applyAlignment="1">
      <alignment/>
    </xf>
    <xf numFmtId="10" fontId="9" fillId="39" borderId="54" xfId="0" applyNumberFormat="1" applyFont="1" applyFill="1" applyBorder="1" applyAlignment="1">
      <alignment horizontal="center"/>
    </xf>
    <xf numFmtId="10" fontId="9" fillId="40" borderId="38" xfId="0" applyNumberFormat="1" applyFont="1" applyFill="1" applyBorder="1" applyAlignment="1">
      <alignment horizontal="center"/>
    </xf>
    <xf numFmtId="10" fontId="9" fillId="35" borderId="54" xfId="0" applyNumberFormat="1" applyFont="1" applyFill="1" applyBorder="1" applyAlignment="1">
      <alignment horizontal="center"/>
    </xf>
    <xf numFmtId="0" fontId="2" fillId="39" borderId="55" xfId="0" applyFont="1" applyFill="1" applyBorder="1" applyAlignment="1">
      <alignment horizontal="center"/>
    </xf>
    <xf numFmtId="0" fontId="2" fillId="39" borderId="56" xfId="0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40" borderId="56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6" fillId="0" borderId="13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39" borderId="57" xfId="0" applyFont="1" applyFill="1" applyBorder="1" applyAlignment="1">
      <alignment horizontal="center"/>
    </xf>
    <xf numFmtId="0" fontId="3" fillId="39" borderId="58" xfId="0" applyFont="1" applyFill="1" applyBorder="1" applyAlignment="1">
      <alignment horizontal="center"/>
    </xf>
    <xf numFmtId="0" fontId="3" fillId="39" borderId="59" xfId="0" applyFont="1" applyFill="1" applyBorder="1" applyAlignment="1">
      <alignment horizontal="center"/>
    </xf>
    <xf numFmtId="0" fontId="3" fillId="40" borderId="57" xfId="0" applyFont="1" applyFill="1" applyBorder="1" applyAlignment="1">
      <alignment horizontal="center"/>
    </xf>
    <xf numFmtId="0" fontId="3" fillId="40" borderId="58" xfId="0" applyFont="1" applyFill="1" applyBorder="1" applyAlignment="1">
      <alignment horizontal="center"/>
    </xf>
    <xf numFmtId="0" fontId="3" fillId="40" borderId="59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.28125" style="0" customWidth="1"/>
    <col min="3" max="3" width="6.8515625" style="0" customWidth="1"/>
    <col min="4" max="4" width="8.7109375" style="0" customWidth="1"/>
    <col min="5" max="5" width="9.7109375" style="0" customWidth="1"/>
    <col min="6" max="6" width="11.7109375" style="0" bestFit="1" customWidth="1"/>
    <col min="7" max="9" width="9.7109375" style="0" customWidth="1"/>
    <col min="10" max="10" width="11.7109375" style="0" bestFit="1" customWidth="1"/>
    <col min="11" max="13" width="9.7109375" style="0" customWidth="1"/>
    <col min="14" max="14" width="11.7109375" style="0" bestFit="1" customWidth="1"/>
  </cols>
  <sheetData>
    <row r="1" spans="2:14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20.25">
      <c r="B2" s="185" t="s">
        <v>73</v>
      </c>
      <c r="C2" s="19"/>
      <c r="D2" s="21"/>
      <c r="E2" s="19"/>
      <c r="F2" s="19"/>
      <c r="G2" s="19"/>
      <c r="H2" s="19"/>
      <c r="I2" s="110"/>
      <c r="J2" s="21"/>
      <c r="K2" s="19"/>
      <c r="L2" s="19"/>
      <c r="M2" s="19"/>
      <c r="N2" s="22"/>
    </row>
    <row r="3" spans="2:14" ht="12.75">
      <c r="B3" s="1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2"/>
    </row>
    <row r="4" spans="2:14" ht="15.75">
      <c r="B4" s="1"/>
      <c r="C4" s="9"/>
      <c r="D4" s="10" t="s">
        <v>4</v>
      </c>
      <c r="E4" s="11"/>
      <c r="F4" s="19"/>
      <c r="G4" s="19"/>
      <c r="H4" s="19"/>
      <c r="I4" s="91"/>
      <c r="J4" s="19"/>
      <c r="K4" s="19"/>
      <c r="L4" s="19"/>
      <c r="M4" s="19"/>
      <c r="N4" s="22"/>
    </row>
    <row r="5" spans="2:14" ht="15.75">
      <c r="B5" s="4" t="s">
        <v>3</v>
      </c>
      <c r="C5" s="12" t="s">
        <v>1</v>
      </c>
      <c r="D5" s="14" t="s">
        <v>2</v>
      </c>
      <c r="E5" s="13" t="s">
        <v>0</v>
      </c>
      <c r="F5" s="5"/>
      <c r="G5" s="19"/>
      <c r="H5" s="89"/>
      <c r="I5" s="5"/>
      <c r="J5" s="5"/>
      <c r="K5" s="5"/>
      <c r="L5" s="19"/>
      <c r="M5" s="19"/>
      <c r="N5" s="22"/>
    </row>
    <row r="6" spans="2:14" ht="5.25" customHeight="1">
      <c r="B6" s="6"/>
      <c r="C6" s="6"/>
      <c r="D6" s="15"/>
      <c r="E6" s="8"/>
      <c r="F6" s="19"/>
      <c r="G6" s="19"/>
      <c r="H6" s="19"/>
      <c r="I6" s="19"/>
      <c r="J6" s="19"/>
      <c r="K6" s="19"/>
      <c r="L6" s="19"/>
      <c r="M6" s="19"/>
      <c r="N6" s="22"/>
    </row>
    <row r="7" spans="1:14" ht="19.5" customHeight="1">
      <c r="A7" s="20"/>
      <c r="B7" s="121" t="s">
        <v>5</v>
      </c>
      <c r="C7" s="111">
        <v>514</v>
      </c>
      <c r="D7" s="112">
        <v>564</v>
      </c>
      <c r="E7" s="113">
        <f>C7+D7</f>
        <v>1078</v>
      </c>
      <c r="F7" s="5"/>
      <c r="G7" s="19"/>
      <c r="H7" s="88"/>
      <c r="I7" s="5"/>
      <c r="J7" s="5"/>
      <c r="K7" s="5"/>
      <c r="L7" s="19"/>
      <c r="M7" s="19"/>
      <c r="N7" s="22"/>
    </row>
    <row r="8" spans="1:14" ht="19.5" customHeight="1">
      <c r="A8" s="20"/>
      <c r="B8" s="121" t="s">
        <v>6</v>
      </c>
      <c r="C8" s="111">
        <v>344</v>
      </c>
      <c r="D8" s="112">
        <v>364</v>
      </c>
      <c r="E8" s="113">
        <f>C8+D8</f>
        <v>708</v>
      </c>
      <c r="F8" s="5"/>
      <c r="G8" s="19"/>
      <c r="H8" s="88"/>
      <c r="I8" s="90"/>
      <c r="J8" s="90"/>
      <c r="K8" s="5"/>
      <c r="L8" s="19"/>
      <c r="M8" s="19"/>
      <c r="N8" s="22"/>
    </row>
    <row r="9" spans="2:14" ht="19.5" customHeight="1">
      <c r="B9" s="114"/>
      <c r="C9" s="115"/>
      <c r="D9" s="116"/>
      <c r="E9" s="117"/>
      <c r="F9" s="5"/>
      <c r="G9" s="19"/>
      <c r="H9" s="19"/>
      <c r="I9" s="90"/>
      <c r="J9" s="90"/>
      <c r="K9" s="5"/>
      <c r="L9" s="19"/>
      <c r="M9" s="19"/>
      <c r="N9" s="22"/>
    </row>
    <row r="10" spans="2:14" ht="19.5" customHeight="1">
      <c r="B10" s="118" t="s">
        <v>7</v>
      </c>
      <c r="C10" s="119">
        <f>C7+C8</f>
        <v>858</v>
      </c>
      <c r="D10" s="120">
        <f>D7+D8</f>
        <v>928</v>
      </c>
      <c r="E10" s="119">
        <f>C10+D10</f>
        <v>1786</v>
      </c>
      <c r="F10" s="5"/>
      <c r="G10" s="19"/>
      <c r="H10" s="88"/>
      <c r="I10" s="5"/>
      <c r="J10" s="5"/>
      <c r="K10" s="5"/>
      <c r="L10" s="19"/>
      <c r="M10" s="19"/>
      <c r="N10" s="22"/>
    </row>
    <row r="11" spans="2:14" ht="12.75">
      <c r="B11" s="6"/>
      <c r="C11" s="15"/>
      <c r="D11" s="7"/>
      <c r="E11" s="15"/>
      <c r="F11" s="19"/>
      <c r="G11" s="19"/>
      <c r="H11" s="19"/>
      <c r="I11" s="19"/>
      <c r="J11" s="19"/>
      <c r="K11" s="19"/>
      <c r="L11" s="19"/>
      <c r="M11" s="19"/>
      <c r="N11" s="22"/>
    </row>
    <row r="12" spans="2:14" ht="12.75"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2"/>
    </row>
    <row r="13" spans="2:14" ht="12.75"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2"/>
    </row>
    <row r="14" spans="2:14" ht="16.5" thickBot="1">
      <c r="B14" s="18"/>
      <c r="C14" s="1"/>
      <c r="D14" s="2"/>
      <c r="E14" s="2"/>
      <c r="F14" s="92"/>
      <c r="G14" s="92" t="s">
        <v>8</v>
      </c>
      <c r="H14" s="2"/>
      <c r="I14" s="2"/>
      <c r="J14" s="2"/>
      <c r="K14" s="2"/>
      <c r="L14" s="2"/>
      <c r="M14" s="2"/>
      <c r="N14" s="3"/>
    </row>
    <row r="15" spans="2:14" ht="15.75">
      <c r="B15" s="17"/>
      <c r="C15" s="190" t="s">
        <v>9</v>
      </c>
      <c r="D15" s="191"/>
      <c r="E15" s="191"/>
      <c r="F15" s="192"/>
      <c r="G15" s="193" t="s">
        <v>10</v>
      </c>
      <c r="H15" s="194"/>
      <c r="I15" s="194"/>
      <c r="J15" s="195"/>
      <c r="K15" s="196" t="s">
        <v>0</v>
      </c>
      <c r="L15" s="197"/>
      <c r="M15" s="197"/>
      <c r="N15" s="198"/>
    </row>
    <row r="16" spans="2:14" ht="15.75">
      <c r="B16" s="96" t="s">
        <v>62</v>
      </c>
      <c r="C16" s="150" t="s">
        <v>1</v>
      </c>
      <c r="D16" s="151" t="s">
        <v>2</v>
      </c>
      <c r="E16" s="151" t="s">
        <v>0</v>
      </c>
      <c r="F16" s="152" t="s">
        <v>11</v>
      </c>
      <c r="G16" s="160" t="s">
        <v>1</v>
      </c>
      <c r="H16" s="161" t="s">
        <v>2</v>
      </c>
      <c r="I16" s="161" t="s">
        <v>0</v>
      </c>
      <c r="J16" s="162" t="s">
        <v>11</v>
      </c>
      <c r="K16" s="86" t="s">
        <v>1</v>
      </c>
      <c r="L16" s="50" t="s">
        <v>2</v>
      </c>
      <c r="M16" s="49" t="s">
        <v>0</v>
      </c>
      <c r="N16" s="93" t="s">
        <v>11</v>
      </c>
    </row>
    <row r="17" spans="2:14" ht="6.75" customHeight="1">
      <c r="B17" s="6"/>
      <c r="C17" s="153"/>
      <c r="D17" s="154"/>
      <c r="E17" s="154"/>
      <c r="F17" s="155"/>
      <c r="G17" s="163"/>
      <c r="H17" s="164"/>
      <c r="I17" s="164"/>
      <c r="J17" s="165"/>
      <c r="K17" s="55"/>
      <c r="L17" s="51"/>
      <c r="M17" s="47"/>
      <c r="N17" s="94"/>
    </row>
    <row r="18" spans="2:14" ht="12.75">
      <c r="B18" s="1"/>
      <c r="C18" s="156"/>
      <c r="D18" s="157"/>
      <c r="E18" s="158"/>
      <c r="F18" s="159"/>
      <c r="G18" s="166"/>
      <c r="H18" s="167"/>
      <c r="I18" s="167"/>
      <c r="J18" s="168"/>
      <c r="K18" s="87"/>
      <c r="L18" s="53"/>
      <c r="M18" s="53"/>
      <c r="N18" s="95"/>
    </row>
    <row r="19" spans="1:14" ht="31.5" customHeight="1" thickBot="1">
      <c r="A19" s="19"/>
      <c r="B19" s="108" t="s">
        <v>0</v>
      </c>
      <c r="C19" s="176">
        <v>204</v>
      </c>
      <c r="D19" s="177">
        <v>194</v>
      </c>
      <c r="E19" s="178">
        <f>C19+D19</f>
        <v>398</v>
      </c>
      <c r="F19" s="173">
        <f>E19/$E$7</f>
        <v>0.3692022263450835</v>
      </c>
      <c r="G19" s="179">
        <v>157</v>
      </c>
      <c r="H19" s="180">
        <v>161</v>
      </c>
      <c r="I19" s="180">
        <f>G19+H19</f>
        <v>318</v>
      </c>
      <c r="J19" s="174">
        <f>I19/$E$8</f>
        <v>0.4491525423728814</v>
      </c>
      <c r="K19" s="181">
        <f>C19+G19</f>
        <v>361</v>
      </c>
      <c r="L19" s="182">
        <f>D19+H19</f>
        <v>355</v>
      </c>
      <c r="M19" s="183">
        <f>K19+L19</f>
        <v>716</v>
      </c>
      <c r="N19" s="175">
        <f>M19/$E$10</f>
        <v>0.4008958566629339</v>
      </c>
    </row>
    <row r="20" spans="1:14" ht="33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67.5" customHeight="1">
      <c r="A21" s="16"/>
      <c r="B21" s="188" t="s">
        <v>74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3" spans="2:14" ht="6.75" customHeight="1"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ht="12.75" hidden="1"/>
    <row r="25" spans="2:14" ht="12.75" hidden="1"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ht="12.75" hidden="1"/>
  </sheetData>
  <sheetProtection/>
  <mergeCells count="6">
    <mergeCell ref="B23:N23"/>
    <mergeCell ref="B21:N21"/>
    <mergeCell ref="B25:N25"/>
    <mergeCell ref="C15:F15"/>
    <mergeCell ref="G15:J15"/>
    <mergeCell ref="K15:N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140625" style="0" customWidth="1"/>
    <col min="2" max="4" width="6.7109375" style="0" customWidth="1"/>
    <col min="5" max="5" width="7.00390625" style="0" bestFit="1" customWidth="1"/>
    <col min="6" max="19" width="6.7109375" style="0" customWidth="1"/>
    <col min="20" max="20" width="1.57421875" style="0" customWidth="1"/>
    <col min="21" max="21" width="6.7109375" style="0" customWidth="1"/>
    <col min="22" max="22" width="7.8515625" style="0" customWidth="1"/>
    <col min="23" max="23" width="11.421875" style="0" customWidth="1"/>
  </cols>
  <sheetData>
    <row r="1" ht="12.75">
      <c r="V1" s="19"/>
    </row>
    <row r="2" spans="3:13" ht="20.25">
      <c r="C2" s="21" t="s">
        <v>73</v>
      </c>
      <c r="G2" s="19"/>
      <c r="H2" s="19"/>
      <c r="I2" s="19"/>
      <c r="J2" s="19"/>
      <c r="K2" s="19"/>
      <c r="L2" s="19"/>
      <c r="M2" s="21"/>
    </row>
    <row r="3" ht="13.5" thickBot="1"/>
    <row r="4" spans="1:19" ht="16.5" customHeight="1">
      <c r="A4" s="62"/>
      <c r="B4" s="199" t="s">
        <v>12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</row>
    <row r="5" spans="1:19" ht="15.75">
      <c r="A5" s="63"/>
      <c r="B5" s="24"/>
      <c r="C5" s="24"/>
      <c r="D5" s="25" t="s">
        <v>9</v>
      </c>
      <c r="E5" s="25"/>
      <c r="F5" s="24"/>
      <c r="G5" s="26"/>
      <c r="H5" s="30"/>
      <c r="I5" s="31"/>
      <c r="J5" s="32" t="s">
        <v>10</v>
      </c>
      <c r="K5" s="32"/>
      <c r="L5" s="33"/>
      <c r="M5" s="43"/>
      <c r="N5" s="44"/>
      <c r="O5" s="45"/>
      <c r="P5" s="46" t="s">
        <v>0</v>
      </c>
      <c r="Q5" s="46"/>
      <c r="R5" s="44"/>
      <c r="S5" s="64"/>
    </row>
    <row r="6" spans="1:19" ht="15.75">
      <c r="A6" s="65" t="s">
        <v>21</v>
      </c>
      <c r="B6" s="56" t="s">
        <v>13</v>
      </c>
      <c r="C6" s="59" t="s">
        <v>11</v>
      </c>
      <c r="D6" s="27" t="s">
        <v>14</v>
      </c>
      <c r="E6" s="59" t="s">
        <v>11</v>
      </c>
      <c r="F6" s="27" t="s">
        <v>0</v>
      </c>
      <c r="G6" s="67" t="s">
        <v>11</v>
      </c>
      <c r="H6" s="34" t="s">
        <v>13</v>
      </c>
      <c r="I6" s="70" t="s">
        <v>11</v>
      </c>
      <c r="J6" s="35" t="s">
        <v>14</v>
      </c>
      <c r="K6" s="59" t="s">
        <v>11</v>
      </c>
      <c r="L6" s="36" t="s">
        <v>0</v>
      </c>
      <c r="M6" s="67" t="s">
        <v>11</v>
      </c>
      <c r="N6" s="48" t="s">
        <v>13</v>
      </c>
      <c r="O6" s="70" t="s">
        <v>11</v>
      </c>
      <c r="P6" s="49" t="s">
        <v>14</v>
      </c>
      <c r="Q6" s="59" t="s">
        <v>11</v>
      </c>
      <c r="R6" s="50" t="s">
        <v>0</v>
      </c>
      <c r="S6" s="170" t="s">
        <v>11</v>
      </c>
    </row>
    <row r="7" spans="1:19" ht="12.75">
      <c r="A7" s="63"/>
      <c r="B7" s="57"/>
      <c r="C7" s="109" t="s">
        <v>55</v>
      </c>
      <c r="D7" s="28"/>
      <c r="E7" s="109" t="s">
        <v>55</v>
      </c>
      <c r="F7" s="28"/>
      <c r="G7" s="68" t="s">
        <v>15</v>
      </c>
      <c r="H7" s="37"/>
      <c r="I7" s="109" t="s">
        <v>55</v>
      </c>
      <c r="J7" s="39"/>
      <c r="K7" s="109" t="s">
        <v>55</v>
      </c>
      <c r="L7" s="38"/>
      <c r="M7" s="72" t="s">
        <v>15</v>
      </c>
      <c r="N7" s="47"/>
      <c r="O7" s="169" t="s">
        <v>55</v>
      </c>
      <c r="P7" s="47"/>
      <c r="Q7" s="169" t="s">
        <v>55</v>
      </c>
      <c r="R7" s="51"/>
      <c r="S7" s="68" t="s">
        <v>15</v>
      </c>
    </row>
    <row r="8" spans="1:19" ht="3" customHeight="1">
      <c r="A8" s="66"/>
      <c r="B8" s="58"/>
      <c r="C8" s="60"/>
      <c r="D8" s="29"/>
      <c r="E8" s="60"/>
      <c r="F8" s="29"/>
      <c r="G8" s="69"/>
      <c r="H8" s="40"/>
      <c r="I8" s="71"/>
      <c r="J8" s="41"/>
      <c r="K8" s="61"/>
      <c r="L8" s="41"/>
      <c r="M8" s="73"/>
      <c r="N8" s="52"/>
      <c r="O8" s="61"/>
      <c r="P8" s="53"/>
      <c r="Q8" s="61"/>
      <c r="R8" s="53"/>
      <c r="S8" s="171"/>
    </row>
    <row r="9" spans="1:19" ht="48" customHeight="1" thickBot="1">
      <c r="A9" s="122"/>
      <c r="B9" s="97">
        <v>388</v>
      </c>
      <c r="C9" s="101">
        <f>B9*100/F9</f>
        <v>98.72773536895674</v>
      </c>
      <c r="D9" s="97">
        <v>5</v>
      </c>
      <c r="E9" s="101">
        <f>D9*100/F9</f>
        <v>1.272264631043257</v>
      </c>
      <c r="F9" s="99">
        <f>B9+D9</f>
        <v>393</v>
      </c>
      <c r="G9" s="98">
        <f>F9*100/'Riscontro Votanti'!E19</f>
        <v>98.74371859296483</v>
      </c>
      <c r="H9" s="100">
        <v>306</v>
      </c>
      <c r="I9" s="101">
        <f>H9*100/L9</f>
        <v>97.45222929936305</v>
      </c>
      <c r="J9" s="100">
        <v>8</v>
      </c>
      <c r="K9" s="101">
        <f>J9*100/L9</f>
        <v>2.5477707006369426</v>
      </c>
      <c r="L9" s="102">
        <f>H9+J9</f>
        <v>314</v>
      </c>
      <c r="M9" s="101">
        <f>L9*100/'Riscontro Votanti'!I19</f>
        <v>98.74213836477988</v>
      </c>
      <c r="N9" s="103">
        <f>H9+B9</f>
        <v>694</v>
      </c>
      <c r="O9" s="101">
        <f>N9*100/R9</f>
        <v>98.16124469589816</v>
      </c>
      <c r="P9" s="103">
        <f>J9+D9</f>
        <v>13</v>
      </c>
      <c r="Q9" s="101">
        <f>P9*100/R9</f>
        <v>1.8387553041018387</v>
      </c>
      <c r="R9" s="103">
        <f>N9+P9</f>
        <v>707</v>
      </c>
      <c r="S9" s="172">
        <f>R9*100/'Riscontro Votanti'!M19</f>
        <v>98.74301675977654</v>
      </c>
    </row>
    <row r="11" ht="13.5" thickBot="1"/>
    <row r="12" spans="1:23" ht="19.5" customHeight="1">
      <c r="A12" s="62"/>
      <c r="B12" s="199" t="s">
        <v>16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1"/>
      <c r="U12" s="77"/>
      <c r="V12" s="78"/>
      <c r="W12" s="79"/>
    </row>
    <row r="13" spans="1:23" ht="16.5" thickBot="1">
      <c r="A13" s="63"/>
      <c r="B13" s="24"/>
      <c r="C13" s="24"/>
      <c r="D13" s="25" t="s">
        <v>9</v>
      </c>
      <c r="E13" s="25"/>
      <c r="F13" s="24"/>
      <c r="G13" s="26"/>
      <c r="H13" s="30"/>
      <c r="I13" s="31"/>
      <c r="J13" s="32" t="s">
        <v>10</v>
      </c>
      <c r="K13" s="32"/>
      <c r="L13" s="33"/>
      <c r="M13" s="43"/>
      <c r="N13" s="44"/>
      <c r="O13" s="45"/>
      <c r="P13" s="46" t="s">
        <v>0</v>
      </c>
      <c r="Q13" s="46"/>
      <c r="R13" s="44"/>
      <c r="S13" s="64"/>
      <c r="U13" s="80"/>
      <c r="V13" s="82" t="s">
        <v>23</v>
      </c>
      <c r="W13" s="81"/>
    </row>
    <row r="14" spans="1:23" ht="15.75">
      <c r="A14" s="65" t="s">
        <v>21</v>
      </c>
      <c r="B14" s="56" t="s">
        <v>18</v>
      </c>
      <c r="C14" s="59" t="s">
        <v>11</v>
      </c>
      <c r="D14" s="27" t="s">
        <v>17</v>
      </c>
      <c r="E14" s="59" t="s">
        <v>11</v>
      </c>
      <c r="F14" s="27" t="s">
        <v>0</v>
      </c>
      <c r="G14" s="67" t="s">
        <v>11</v>
      </c>
      <c r="H14" s="35" t="s">
        <v>18</v>
      </c>
      <c r="I14" s="59" t="s">
        <v>11</v>
      </c>
      <c r="J14" s="36" t="s">
        <v>17</v>
      </c>
      <c r="K14" s="59" t="s">
        <v>11</v>
      </c>
      <c r="L14" s="36" t="s">
        <v>0</v>
      </c>
      <c r="M14" s="67" t="s">
        <v>11</v>
      </c>
      <c r="N14" s="49" t="s">
        <v>18</v>
      </c>
      <c r="O14" s="59" t="s">
        <v>11</v>
      </c>
      <c r="P14" s="50" t="s">
        <v>17</v>
      </c>
      <c r="Q14" s="59" t="s">
        <v>11</v>
      </c>
      <c r="R14" s="50" t="s">
        <v>0</v>
      </c>
      <c r="S14" s="170" t="s">
        <v>11</v>
      </c>
      <c r="U14" s="83" t="s">
        <v>22</v>
      </c>
      <c r="V14" s="84" t="s">
        <v>24</v>
      </c>
      <c r="W14" s="148" t="s">
        <v>25</v>
      </c>
    </row>
    <row r="15" spans="1:23" ht="13.5" thickBot="1">
      <c r="A15" s="63"/>
      <c r="B15" s="74" t="s">
        <v>19</v>
      </c>
      <c r="C15" s="109" t="s">
        <v>55</v>
      </c>
      <c r="D15" s="28"/>
      <c r="E15" s="109" t="s">
        <v>55</v>
      </c>
      <c r="F15" s="28"/>
      <c r="G15" s="68" t="s">
        <v>20</v>
      </c>
      <c r="H15" s="75" t="s">
        <v>19</v>
      </c>
      <c r="I15" s="109" t="s">
        <v>55</v>
      </c>
      <c r="J15" s="42"/>
      <c r="K15" s="109" t="s">
        <v>55</v>
      </c>
      <c r="L15" s="42"/>
      <c r="M15" s="72" t="s">
        <v>20</v>
      </c>
      <c r="N15" s="76" t="s">
        <v>19</v>
      </c>
      <c r="O15" s="169" t="s">
        <v>55</v>
      </c>
      <c r="P15" s="54"/>
      <c r="Q15" s="169" t="s">
        <v>55</v>
      </c>
      <c r="R15" s="54"/>
      <c r="S15" s="68" t="s">
        <v>20</v>
      </c>
      <c r="U15" s="147">
        <f>R9+R17</f>
        <v>716</v>
      </c>
      <c r="V15" s="82">
        <f>'Riscontro Votanti'!M19</f>
        <v>716</v>
      </c>
      <c r="W15" s="149">
        <f>V15-U15</f>
        <v>0</v>
      </c>
    </row>
    <row r="16" spans="1:23" ht="2.25" customHeight="1">
      <c r="A16" s="66"/>
      <c r="B16" s="58"/>
      <c r="C16" s="60"/>
      <c r="D16" s="29"/>
      <c r="E16" s="60"/>
      <c r="F16" s="29"/>
      <c r="G16" s="69"/>
      <c r="H16" s="40"/>
      <c r="I16" s="71"/>
      <c r="J16" s="41"/>
      <c r="K16" s="61"/>
      <c r="L16" s="41"/>
      <c r="M16" s="73"/>
      <c r="N16" s="52"/>
      <c r="O16" s="61"/>
      <c r="P16" s="53"/>
      <c r="Q16" s="61"/>
      <c r="R16" s="53"/>
      <c r="S16" s="171"/>
      <c r="U16" s="23"/>
      <c r="V16" s="19"/>
      <c r="W16" s="85"/>
    </row>
    <row r="17" spans="1:23" s="106" customFormat="1" ht="48" customHeight="1" thickBot="1">
      <c r="A17" s="122"/>
      <c r="B17" s="97">
        <v>5</v>
      </c>
      <c r="C17" s="101">
        <f>B17*100/'Riscontro Votanti'!E19</f>
        <v>1.256281407035176</v>
      </c>
      <c r="D17" s="97">
        <v>0</v>
      </c>
      <c r="E17" s="98">
        <f>D17*100/'Riscontro Votanti'!E19</f>
        <v>0</v>
      </c>
      <c r="F17" s="99">
        <f>B17+D17</f>
        <v>5</v>
      </c>
      <c r="G17" s="98">
        <f>F17*100/'Riscontro Votanti'!E19</f>
        <v>1.256281407035176</v>
      </c>
      <c r="H17" s="100">
        <v>4</v>
      </c>
      <c r="I17" s="101">
        <f>H17*100/'Riscontro Votanti'!I19</f>
        <v>1.2578616352201257</v>
      </c>
      <c r="J17" s="100">
        <v>0</v>
      </c>
      <c r="K17" s="101">
        <f>J17*100/'Riscontro Votanti'!I19</f>
        <v>0</v>
      </c>
      <c r="L17" s="102">
        <f>H17+J17</f>
        <v>4</v>
      </c>
      <c r="M17" s="101">
        <f>L17*100/'Riscontro Votanti'!I19</f>
        <v>1.2578616352201257</v>
      </c>
      <c r="N17" s="103">
        <f>H17+B17</f>
        <v>9</v>
      </c>
      <c r="O17" s="101">
        <f>N17*100/'Riscontro Votanti'!M19</f>
        <v>1.2569832402234637</v>
      </c>
      <c r="P17" s="103">
        <f>J17+D17</f>
        <v>0</v>
      </c>
      <c r="Q17" s="101">
        <f>P17*100/'Riscontro Votanti'!M19</f>
        <v>0</v>
      </c>
      <c r="R17" s="103">
        <f>N17+P17</f>
        <v>9</v>
      </c>
      <c r="S17" s="172">
        <f>R17*100/'Riscontro Votanti'!M19</f>
        <v>1.2569832402234637</v>
      </c>
      <c r="U17" s="104"/>
      <c r="V17" s="184">
        <v>0.7106</v>
      </c>
      <c r="W17" s="105"/>
    </row>
    <row r="21" ht="6" customHeight="1" thickBot="1"/>
    <row r="22" spans="1:19" ht="15.75" customHeight="1">
      <c r="A22" s="62"/>
      <c r="B22" s="199" t="s">
        <v>69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1"/>
    </row>
    <row r="23" spans="1:19" ht="15.75">
      <c r="A23" s="63"/>
      <c r="B23" s="24"/>
      <c r="C23" s="24"/>
      <c r="D23" s="25" t="s">
        <v>9</v>
      </c>
      <c r="E23" s="25"/>
      <c r="F23" s="24"/>
      <c r="G23" s="26"/>
      <c r="H23" s="30"/>
      <c r="I23" s="31"/>
      <c r="J23" s="32" t="s">
        <v>10</v>
      </c>
      <c r="K23" s="32"/>
      <c r="L23" s="33"/>
      <c r="M23" s="43"/>
      <c r="N23" s="44"/>
      <c r="O23" s="45"/>
      <c r="P23" s="46" t="s">
        <v>0</v>
      </c>
      <c r="Q23" s="46"/>
      <c r="R23" s="44"/>
      <c r="S23" s="64"/>
    </row>
    <row r="24" spans="1:19" ht="15.75">
      <c r="A24" s="65" t="s">
        <v>21</v>
      </c>
      <c r="B24" s="56" t="s">
        <v>13</v>
      </c>
      <c r="C24" s="59" t="s">
        <v>11</v>
      </c>
      <c r="D24" s="27" t="s">
        <v>14</v>
      </c>
      <c r="E24" s="59" t="s">
        <v>11</v>
      </c>
      <c r="F24" s="27" t="s">
        <v>0</v>
      </c>
      <c r="G24" s="67" t="s">
        <v>11</v>
      </c>
      <c r="H24" s="34" t="s">
        <v>13</v>
      </c>
      <c r="I24" s="70" t="s">
        <v>11</v>
      </c>
      <c r="J24" s="35" t="s">
        <v>14</v>
      </c>
      <c r="K24" s="59" t="s">
        <v>11</v>
      </c>
      <c r="L24" s="36" t="s">
        <v>0</v>
      </c>
      <c r="M24" s="67" t="s">
        <v>11</v>
      </c>
      <c r="N24" s="48" t="s">
        <v>13</v>
      </c>
      <c r="O24" s="70" t="s">
        <v>11</v>
      </c>
      <c r="P24" s="49" t="s">
        <v>14</v>
      </c>
      <c r="Q24" s="59" t="s">
        <v>11</v>
      </c>
      <c r="R24" s="50" t="s">
        <v>0</v>
      </c>
      <c r="S24" s="170" t="s">
        <v>11</v>
      </c>
    </row>
    <row r="25" spans="1:19" ht="12.75">
      <c r="A25" s="63"/>
      <c r="B25" s="57"/>
      <c r="C25" s="109" t="s">
        <v>55</v>
      </c>
      <c r="D25" s="28"/>
      <c r="E25" s="109" t="s">
        <v>55</v>
      </c>
      <c r="F25" s="28"/>
      <c r="G25" s="68" t="s">
        <v>15</v>
      </c>
      <c r="H25" s="37"/>
      <c r="I25" s="109" t="s">
        <v>55</v>
      </c>
      <c r="J25" s="39"/>
      <c r="K25" s="109" t="s">
        <v>55</v>
      </c>
      <c r="L25" s="38"/>
      <c r="M25" s="72" t="s">
        <v>15</v>
      </c>
      <c r="N25" s="47"/>
      <c r="O25" s="169" t="s">
        <v>55</v>
      </c>
      <c r="P25" s="47"/>
      <c r="Q25" s="169" t="s">
        <v>55</v>
      </c>
      <c r="R25" s="51"/>
      <c r="S25" s="68" t="s">
        <v>15</v>
      </c>
    </row>
    <row r="26" spans="1:19" ht="3" customHeight="1">
      <c r="A26" s="66"/>
      <c r="B26" s="58"/>
      <c r="C26" s="60"/>
      <c r="D26" s="29"/>
      <c r="E26" s="60"/>
      <c r="F26" s="29"/>
      <c r="G26" s="69"/>
      <c r="H26" s="40"/>
      <c r="I26" s="71"/>
      <c r="J26" s="41"/>
      <c r="K26" s="61"/>
      <c r="L26" s="41"/>
      <c r="M26" s="73"/>
      <c r="N26" s="52"/>
      <c r="O26" s="61"/>
      <c r="P26" s="53"/>
      <c r="Q26" s="61"/>
      <c r="R26" s="53"/>
      <c r="S26" s="171"/>
    </row>
    <row r="27" spans="1:19" ht="48" customHeight="1" thickBot="1">
      <c r="A27" s="122"/>
      <c r="B27" s="97">
        <f>B9</f>
        <v>388</v>
      </c>
      <c r="C27" s="101">
        <f>B27*100/'Riscontro Votanti'!E19</f>
        <v>97.48743718592965</v>
      </c>
      <c r="D27" s="97">
        <f>D9</f>
        <v>5</v>
      </c>
      <c r="E27" s="101">
        <f>D27*100/'Riscontro Votanti'!E19</f>
        <v>1.256281407035176</v>
      </c>
      <c r="F27" s="99">
        <f>B27+D27</f>
        <v>393</v>
      </c>
      <c r="G27" s="98">
        <f>F27*100/'Riscontro Votanti'!E19</f>
        <v>98.74371859296483</v>
      </c>
      <c r="H27" s="100">
        <f>H9</f>
        <v>306</v>
      </c>
      <c r="I27" s="101">
        <f>H27*100/'Riscontro Votanti'!I19</f>
        <v>96.22641509433963</v>
      </c>
      <c r="J27" s="100">
        <f>J9</f>
        <v>8</v>
      </c>
      <c r="K27" s="101">
        <f>J27*100/'Riscontro Votanti'!I19</f>
        <v>2.5157232704402515</v>
      </c>
      <c r="L27" s="102">
        <f>H27+J27</f>
        <v>314</v>
      </c>
      <c r="M27" s="101">
        <f>L27*100/'Riscontro Votanti'!I19</f>
        <v>98.74213836477988</v>
      </c>
      <c r="N27" s="103">
        <f>H27+B27</f>
        <v>694</v>
      </c>
      <c r="O27" s="101">
        <f>N27*100/'Riscontro Votanti'!M19</f>
        <v>96.92737430167598</v>
      </c>
      <c r="P27" s="103">
        <f>J27+D27</f>
        <v>13</v>
      </c>
      <c r="Q27" s="101">
        <f>P27*100/'Riscontro Votanti'!M19</f>
        <v>1.8156424581005586</v>
      </c>
      <c r="R27" s="103">
        <f>N27+P27</f>
        <v>707</v>
      </c>
      <c r="S27" s="172">
        <f>R27*100/'Riscontro Votanti'!M19</f>
        <v>98.74301675977654</v>
      </c>
    </row>
  </sheetData>
  <sheetProtection/>
  <mergeCells count="3">
    <mergeCell ref="B4:S4"/>
    <mergeCell ref="B12:S12"/>
    <mergeCell ref="B22:S2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tabSelected="1" zoomScale="75" zoomScaleNormal="75" zoomScalePageLayoutView="0" workbookViewId="0" topLeftCell="A3">
      <pane ySplit="795" topLeftCell="A40" activePane="bottomLeft" state="split"/>
      <selection pane="topLeft" activeCell="B3" sqref="B1:B16384"/>
      <selection pane="bottomLeft" activeCell="H66" sqref="H66"/>
    </sheetView>
  </sheetViews>
  <sheetFormatPr defaultColWidth="8.8515625" defaultRowHeight="12.75"/>
  <cols>
    <col min="1" max="1" width="15.28125" style="0" customWidth="1"/>
    <col min="2" max="2" width="38.57421875" style="0" bestFit="1" customWidth="1"/>
    <col min="3" max="5" width="10.7109375" style="0" customWidth="1"/>
    <col min="6" max="7" width="8.8515625" style="0" customWidth="1"/>
    <col min="8" max="8" width="9.7109375" style="0" bestFit="1" customWidth="1"/>
  </cols>
  <sheetData>
    <row r="2" spans="1:9" ht="39.75" customHeight="1" thickBot="1">
      <c r="A2" s="202" t="s">
        <v>26</v>
      </c>
      <c r="B2" s="202"/>
      <c r="C2" s="202"/>
      <c r="D2" s="202"/>
      <c r="E2" s="202"/>
      <c r="F2" s="202"/>
      <c r="G2" s="202"/>
      <c r="H2" s="202"/>
      <c r="I2" s="107"/>
    </row>
    <row r="3" spans="1:10" ht="39.75" customHeight="1">
      <c r="A3" s="123" t="s">
        <v>27</v>
      </c>
      <c r="B3" s="124" t="s">
        <v>40</v>
      </c>
      <c r="C3" s="125" t="s">
        <v>28</v>
      </c>
      <c r="D3" s="126" t="s">
        <v>29</v>
      </c>
      <c r="E3" s="127" t="s">
        <v>44</v>
      </c>
      <c r="F3" s="125" t="s">
        <v>30</v>
      </c>
      <c r="G3" s="128" t="s">
        <v>31</v>
      </c>
      <c r="H3" s="129">
        <v>21.3</v>
      </c>
      <c r="I3" s="130" t="s">
        <v>32</v>
      </c>
      <c r="J3" s="131" t="s">
        <v>63</v>
      </c>
    </row>
    <row r="4" spans="1:10" ht="24" customHeight="1">
      <c r="A4" s="132">
        <v>34497</v>
      </c>
      <c r="B4" s="133" t="s">
        <v>33</v>
      </c>
      <c r="C4" s="134">
        <v>28.78</v>
      </c>
      <c r="D4" s="135"/>
      <c r="E4" s="136"/>
      <c r="F4" s="134">
        <v>45.47</v>
      </c>
      <c r="G4" s="137"/>
      <c r="H4" s="136"/>
      <c r="I4" s="138">
        <v>83.2</v>
      </c>
      <c r="J4" s="139"/>
    </row>
    <row r="5" spans="1:10" ht="24" customHeight="1">
      <c r="A5" s="132">
        <v>34812</v>
      </c>
      <c r="B5" s="133" t="s">
        <v>34</v>
      </c>
      <c r="C5" s="134">
        <v>21.67</v>
      </c>
      <c r="D5" s="135"/>
      <c r="E5" s="136"/>
      <c r="F5" s="134">
        <v>52.94</v>
      </c>
      <c r="G5" s="137"/>
      <c r="H5" s="136"/>
      <c r="I5" s="138">
        <v>86.57</v>
      </c>
      <c r="J5" s="139"/>
    </row>
    <row r="6" spans="1:10" ht="24" customHeight="1">
      <c r="A6" s="132">
        <v>34861</v>
      </c>
      <c r="B6" s="133" t="s">
        <v>35</v>
      </c>
      <c r="C6" s="134">
        <v>14.71</v>
      </c>
      <c r="D6" s="135"/>
      <c r="E6" s="136"/>
      <c r="F6" s="134">
        <v>41.33</v>
      </c>
      <c r="G6" s="137"/>
      <c r="H6" s="136"/>
      <c r="I6" s="138">
        <v>69.79</v>
      </c>
      <c r="J6" s="139"/>
    </row>
    <row r="7" spans="1:10" ht="24" customHeight="1">
      <c r="A7" s="132">
        <v>35175</v>
      </c>
      <c r="B7" s="133" t="s">
        <v>36</v>
      </c>
      <c r="C7" s="134">
        <v>21.8</v>
      </c>
      <c r="D7" s="135"/>
      <c r="E7" s="136"/>
      <c r="F7" s="134">
        <v>56.98</v>
      </c>
      <c r="G7" s="137"/>
      <c r="H7" s="136"/>
      <c r="I7" s="138">
        <v>90.19</v>
      </c>
      <c r="J7" s="139"/>
    </row>
    <row r="8" spans="1:10" ht="24" customHeight="1">
      <c r="A8" s="132">
        <v>35547</v>
      </c>
      <c r="B8" s="133" t="s">
        <v>37</v>
      </c>
      <c r="C8" s="134">
        <v>15.21</v>
      </c>
      <c r="D8" s="135"/>
      <c r="E8" s="136"/>
      <c r="F8" s="134">
        <v>41.18</v>
      </c>
      <c r="G8" s="137"/>
      <c r="H8" s="136"/>
      <c r="I8" s="138">
        <v>76.82</v>
      </c>
      <c r="J8" s="139"/>
    </row>
    <row r="9" spans="1:10" ht="24" customHeight="1">
      <c r="A9" s="132">
        <v>35561</v>
      </c>
      <c r="B9" s="133" t="s">
        <v>38</v>
      </c>
      <c r="C9" s="134">
        <v>15.42</v>
      </c>
      <c r="D9" s="135"/>
      <c r="E9" s="136"/>
      <c r="F9" s="134">
        <v>32.58</v>
      </c>
      <c r="G9" s="137"/>
      <c r="H9" s="136"/>
      <c r="I9" s="138">
        <v>60.19</v>
      </c>
      <c r="J9" s="139"/>
    </row>
    <row r="10" spans="1:10" ht="24" customHeight="1">
      <c r="A10" s="132">
        <v>35596</v>
      </c>
      <c r="B10" s="133" t="s">
        <v>35</v>
      </c>
      <c r="C10" s="134">
        <v>8.36</v>
      </c>
      <c r="D10" s="135"/>
      <c r="E10" s="136"/>
      <c r="F10" s="134">
        <v>16.94</v>
      </c>
      <c r="G10" s="137"/>
      <c r="H10" s="136"/>
      <c r="I10" s="138">
        <v>36.46</v>
      </c>
      <c r="J10" s="139"/>
    </row>
    <row r="11" spans="1:10" ht="24" customHeight="1">
      <c r="A11" s="132">
        <v>36128</v>
      </c>
      <c r="B11" s="133" t="s">
        <v>39</v>
      </c>
      <c r="C11" s="134">
        <v>21.4</v>
      </c>
      <c r="D11" s="135"/>
      <c r="E11" s="136"/>
      <c r="F11" s="134">
        <v>59.24</v>
      </c>
      <c r="G11" s="137"/>
      <c r="H11" s="136"/>
      <c r="I11" s="138">
        <v>82.84</v>
      </c>
      <c r="J11" s="139"/>
    </row>
    <row r="12" spans="1:10" ht="24" customHeight="1">
      <c r="A12" s="132">
        <v>36268</v>
      </c>
      <c r="B12" s="133" t="s">
        <v>35</v>
      </c>
      <c r="C12" s="134">
        <v>14.1</v>
      </c>
      <c r="D12" s="135"/>
      <c r="E12" s="136"/>
      <c r="F12" s="134">
        <v>35.85</v>
      </c>
      <c r="G12" s="137"/>
      <c r="H12" s="136"/>
      <c r="I12" s="138">
        <v>58.33</v>
      </c>
      <c r="J12" s="139"/>
    </row>
    <row r="13" spans="1:10" ht="24" customHeight="1">
      <c r="A13" s="132">
        <v>36324</v>
      </c>
      <c r="B13" s="133" t="s">
        <v>33</v>
      </c>
      <c r="C13" s="134">
        <v>17.17</v>
      </c>
      <c r="D13" s="135"/>
      <c r="E13" s="136"/>
      <c r="F13" s="134">
        <v>34.64</v>
      </c>
      <c r="G13" s="137"/>
      <c r="H13" s="136"/>
      <c r="I13" s="138">
        <v>72.1</v>
      </c>
      <c r="J13" s="139"/>
    </row>
    <row r="14" spans="1:10" ht="24" customHeight="1">
      <c r="A14" s="132">
        <v>36632</v>
      </c>
      <c r="B14" s="133" t="s">
        <v>34</v>
      </c>
      <c r="C14" s="134"/>
      <c r="D14" s="135">
        <v>23.38</v>
      </c>
      <c r="E14" s="136"/>
      <c r="F14" s="134"/>
      <c r="G14" s="135">
        <v>58.35</v>
      </c>
      <c r="H14" s="136"/>
      <c r="I14" s="138">
        <v>85.36</v>
      </c>
      <c r="J14" s="139"/>
    </row>
    <row r="15" spans="1:10" ht="24" customHeight="1">
      <c r="A15" s="132">
        <v>36667</v>
      </c>
      <c r="B15" s="133" t="s">
        <v>35</v>
      </c>
      <c r="C15" s="134"/>
      <c r="D15" s="135">
        <v>10.2</v>
      </c>
      <c r="E15" s="136"/>
      <c r="F15" s="134"/>
      <c r="G15" s="135">
        <v>24.85</v>
      </c>
      <c r="H15" s="136">
        <v>34.41</v>
      </c>
      <c r="I15" s="138">
        <v>35.05</v>
      </c>
      <c r="J15" s="139"/>
    </row>
    <row r="16" spans="1:10" ht="24" customHeight="1">
      <c r="A16" s="132">
        <v>37024</v>
      </c>
      <c r="B16" s="133" t="s">
        <v>36</v>
      </c>
      <c r="C16" s="134"/>
      <c r="D16" s="135">
        <v>23.84</v>
      </c>
      <c r="E16" s="136"/>
      <c r="F16" s="134"/>
      <c r="G16" s="135">
        <v>60.11</v>
      </c>
      <c r="H16" s="136">
        <v>76.22</v>
      </c>
      <c r="I16" s="138">
        <v>84.27</v>
      </c>
      <c r="J16" s="139"/>
    </row>
    <row r="17" spans="1:10" ht="24" customHeight="1">
      <c r="A17" s="132">
        <v>37024</v>
      </c>
      <c r="B17" s="133" t="s">
        <v>37</v>
      </c>
      <c r="C17" s="134"/>
      <c r="D17" s="135">
        <v>23.82</v>
      </c>
      <c r="E17" s="136"/>
      <c r="F17" s="134"/>
      <c r="G17" s="135">
        <v>60.08</v>
      </c>
      <c r="H17" s="136">
        <v>76.18</v>
      </c>
      <c r="I17" s="138">
        <v>84.22</v>
      </c>
      <c r="J17" s="139"/>
    </row>
    <row r="18" spans="1:10" ht="24" customHeight="1">
      <c r="A18" s="132">
        <v>37038</v>
      </c>
      <c r="B18" s="133" t="s">
        <v>38</v>
      </c>
      <c r="C18" s="134"/>
      <c r="D18" s="135"/>
      <c r="E18" s="136"/>
      <c r="F18" s="134"/>
      <c r="G18" s="135"/>
      <c r="H18" s="136"/>
      <c r="I18" s="138">
        <v>65.15</v>
      </c>
      <c r="J18" s="139"/>
    </row>
    <row r="19" spans="1:10" ht="24" customHeight="1">
      <c r="A19" s="132">
        <v>37766</v>
      </c>
      <c r="B19" s="133" t="s">
        <v>39</v>
      </c>
      <c r="C19" s="134"/>
      <c r="D19" s="135">
        <v>24.28</v>
      </c>
      <c r="E19" s="136"/>
      <c r="F19" s="134"/>
      <c r="G19" s="135">
        <v>51.17</v>
      </c>
      <c r="H19" s="136"/>
      <c r="I19" s="138">
        <v>68.81</v>
      </c>
      <c r="J19" s="139"/>
    </row>
    <row r="20" spans="1:10" ht="24" customHeight="1">
      <c r="A20" s="132">
        <v>37767</v>
      </c>
      <c r="B20" s="133" t="s">
        <v>41</v>
      </c>
      <c r="C20" s="134"/>
      <c r="D20" s="135"/>
      <c r="E20" s="136"/>
      <c r="F20" s="134"/>
      <c r="G20" s="135"/>
      <c r="H20" s="136" t="s">
        <v>42</v>
      </c>
      <c r="I20" s="138">
        <v>83.23</v>
      </c>
      <c r="J20" s="139"/>
    </row>
    <row r="21" spans="1:10" ht="24" customHeight="1">
      <c r="A21" s="132">
        <v>37787</v>
      </c>
      <c r="B21" s="133" t="s">
        <v>35</v>
      </c>
      <c r="C21" s="134"/>
      <c r="D21" s="135">
        <v>7.58</v>
      </c>
      <c r="E21" s="136"/>
      <c r="F21" s="134"/>
      <c r="G21" s="135">
        <v>14.21</v>
      </c>
      <c r="H21" s="136"/>
      <c r="I21" s="138">
        <v>20.77</v>
      </c>
      <c r="J21" s="139"/>
    </row>
    <row r="22" spans="1:10" ht="24" customHeight="1">
      <c r="A22" s="132">
        <v>37788</v>
      </c>
      <c r="B22" s="133" t="s">
        <v>43</v>
      </c>
      <c r="C22" s="134"/>
      <c r="D22" s="135"/>
      <c r="E22" s="136"/>
      <c r="F22" s="134"/>
      <c r="G22" s="135"/>
      <c r="H22" s="136" t="s">
        <v>42</v>
      </c>
      <c r="I22" s="138">
        <v>30.21</v>
      </c>
      <c r="J22" s="139"/>
    </row>
    <row r="23" spans="1:10" ht="24" customHeight="1">
      <c r="A23" s="132">
        <v>38150</v>
      </c>
      <c r="B23" s="133" t="s">
        <v>45</v>
      </c>
      <c r="C23" s="134"/>
      <c r="D23" s="135"/>
      <c r="E23" s="136"/>
      <c r="F23" s="134"/>
      <c r="G23" s="135"/>
      <c r="H23" s="136"/>
      <c r="I23" s="138">
        <v>15.41</v>
      </c>
      <c r="J23" s="139" t="s">
        <v>50</v>
      </c>
    </row>
    <row r="24" spans="1:10" ht="24" customHeight="1">
      <c r="A24" s="132">
        <v>38151</v>
      </c>
      <c r="B24" s="133" t="s">
        <v>46</v>
      </c>
      <c r="C24" s="134"/>
      <c r="D24" s="135">
        <v>32.14</v>
      </c>
      <c r="E24" s="136"/>
      <c r="F24" s="134"/>
      <c r="G24" s="135">
        <v>59.52</v>
      </c>
      <c r="H24" s="136"/>
      <c r="I24" s="138">
        <v>75.26</v>
      </c>
      <c r="J24" s="139" t="s">
        <v>50</v>
      </c>
    </row>
    <row r="25" spans="1:10" ht="24" customHeight="1">
      <c r="A25" s="132">
        <v>38445</v>
      </c>
      <c r="B25" s="133" t="s">
        <v>47</v>
      </c>
      <c r="C25" s="134"/>
      <c r="D25" s="135">
        <v>16.52</v>
      </c>
      <c r="E25" s="136"/>
      <c r="F25" s="134"/>
      <c r="G25" s="135">
        <v>42.9</v>
      </c>
      <c r="H25" s="136"/>
      <c r="I25" s="138">
        <v>55.49</v>
      </c>
      <c r="J25" s="139"/>
    </row>
    <row r="26" spans="1:10" ht="24" customHeight="1">
      <c r="A26" s="132">
        <v>38446</v>
      </c>
      <c r="B26" s="133" t="s">
        <v>48</v>
      </c>
      <c r="C26" s="134"/>
      <c r="D26" s="135"/>
      <c r="E26" s="136">
        <v>74.06</v>
      </c>
      <c r="F26" s="134"/>
      <c r="G26" s="135"/>
      <c r="H26" s="136"/>
      <c r="I26" s="138"/>
      <c r="J26" s="139"/>
    </row>
    <row r="27" spans="1:10" ht="24" customHeight="1">
      <c r="A27" s="132">
        <v>38515</v>
      </c>
      <c r="B27" s="133" t="s">
        <v>49</v>
      </c>
      <c r="C27" s="134"/>
      <c r="D27" s="135">
        <v>3.57</v>
      </c>
      <c r="E27" s="136"/>
      <c r="F27" s="134"/>
      <c r="G27" s="135">
        <v>11.37</v>
      </c>
      <c r="H27" s="136"/>
      <c r="I27" s="138">
        <v>15.18</v>
      </c>
      <c r="J27" s="139"/>
    </row>
    <row r="28" spans="1:10" ht="24" customHeight="1">
      <c r="A28" s="132">
        <v>38516</v>
      </c>
      <c r="B28" s="133" t="s">
        <v>43</v>
      </c>
      <c r="C28" s="134"/>
      <c r="D28" s="135"/>
      <c r="E28" s="136">
        <v>23.15</v>
      </c>
      <c r="F28" s="134"/>
      <c r="G28" s="135"/>
      <c r="H28" s="136"/>
      <c r="I28" s="138"/>
      <c r="J28" s="139"/>
    </row>
    <row r="29" spans="1:10" ht="24" customHeight="1">
      <c r="A29" s="132">
        <v>38816</v>
      </c>
      <c r="B29" s="133" t="s">
        <v>51</v>
      </c>
      <c r="C29" s="134"/>
      <c r="D29" s="135">
        <v>23.83</v>
      </c>
      <c r="E29" s="136"/>
      <c r="F29" s="134"/>
      <c r="G29" s="135">
        <v>61.51</v>
      </c>
      <c r="H29" s="136"/>
      <c r="I29" s="138">
        <v>71.03</v>
      </c>
      <c r="J29" s="139"/>
    </row>
    <row r="30" spans="1:10" ht="24" customHeight="1">
      <c r="A30" s="132">
        <v>38817</v>
      </c>
      <c r="B30" s="133" t="s">
        <v>52</v>
      </c>
      <c r="C30" s="134"/>
      <c r="D30" s="135"/>
      <c r="E30" s="136">
        <v>89.61</v>
      </c>
      <c r="F30" s="134"/>
      <c r="G30" s="135"/>
      <c r="H30" s="136"/>
      <c r="I30" s="138"/>
      <c r="J30" s="139"/>
    </row>
    <row r="31" spans="1:10" ht="24" customHeight="1">
      <c r="A31" s="132">
        <v>38865</v>
      </c>
      <c r="B31" s="133" t="s">
        <v>56</v>
      </c>
      <c r="C31" s="134"/>
      <c r="D31" s="135">
        <v>13.91</v>
      </c>
      <c r="E31" s="136"/>
      <c r="F31" s="134"/>
      <c r="G31" s="135">
        <v>28.31</v>
      </c>
      <c r="H31" s="136"/>
      <c r="I31" s="138">
        <v>39.45</v>
      </c>
      <c r="J31" s="139"/>
    </row>
    <row r="32" spans="1:10" ht="24" customHeight="1">
      <c r="A32" s="132">
        <v>38866</v>
      </c>
      <c r="B32" s="133" t="s">
        <v>57</v>
      </c>
      <c r="C32" s="134"/>
      <c r="D32" s="135"/>
      <c r="E32" s="136">
        <v>56.95</v>
      </c>
      <c r="F32" s="134"/>
      <c r="G32" s="135"/>
      <c r="H32" s="136"/>
      <c r="I32" s="138"/>
      <c r="J32" s="139"/>
    </row>
    <row r="33" spans="1:10" ht="24" customHeight="1">
      <c r="A33" s="132">
        <v>38893</v>
      </c>
      <c r="B33" s="133" t="s">
        <v>49</v>
      </c>
      <c r="C33" s="134"/>
      <c r="D33" s="135">
        <v>17.03</v>
      </c>
      <c r="E33" s="136"/>
      <c r="F33" s="134"/>
      <c r="G33" s="135">
        <v>28.27</v>
      </c>
      <c r="H33" s="136"/>
      <c r="I33" s="138">
        <v>41.54</v>
      </c>
      <c r="J33" s="139"/>
    </row>
    <row r="34" spans="1:10" ht="24" customHeight="1">
      <c r="A34" s="132">
        <v>38894</v>
      </c>
      <c r="B34" s="133" t="s">
        <v>43</v>
      </c>
      <c r="C34" s="134"/>
      <c r="D34" s="135"/>
      <c r="E34" s="136">
        <v>63.9</v>
      </c>
      <c r="F34" s="134"/>
      <c r="G34" s="135"/>
      <c r="H34" s="136"/>
      <c r="I34" s="138"/>
      <c r="J34" s="139"/>
    </row>
    <row r="35" spans="1:10" ht="24" customHeight="1">
      <c r="A35" s="132">
        <v>39551</v>
      </c>
      <c r="B35" s="133" t="s">
        <v>53</v>
      </c>
      <c r="C35" s="134"/>
      <c r="D35" s="135">
        <v>22.14</v>
      </c>
      <c r="E35" s="136"/>
      <c r="F35" s="134"/>
      <c r="G35" s="135">
        <v>56.65</v>
      </c>
      <c r="H35" s="136"/>
      <c r="I35" s="138">
        <v>68.33</v>
      </c>
      <c r="J35" s="139"/>
    </row>
    <row r="36" spans="1:10" ht="24" customHeight="1">
      <c r="A36" s="132">
        <v>39551</v>
      </c>
      <c r="B36" s="133" t="s">
        <v>52</v>
      </c>
      <c r="C36" s="134"/>
      <c r="D36" s="135"/>
      <c r="E36" s="136">
        <v>88.38</v>
      </c>
      <c r="F36" s="134"/>
      <c r="G36" s="135"/>
      <c r="H36" s="136"/>
      <c r="I36" s="138"/>
      <c r="J36" s="139"/>
    </row>
    <row r="37" spans="1:10" ht="24" customHeight="1">
      <c r="A37" s="132">
        <v>39551</v>
      </c>
      <c r="B37" s="133" t="s">
        <v>39</v>
      </c>
      <c r="C37" s="134"/>
      <c r="D37" s="135">
        <v>21</v>
      </c>
      <c r="E37" s="136"/>
      <c r="F37" s="134"/>
      <c r="G37" s="135">
        <v>53.75</v>
      </c>
      <c r="H37" s="136"/>
      <c r="I37" s="138">
        <v>64.77</v>
      </c>
      <c r="J37" s="139"/>
    </row>
    <row r="38" spans="1:10" ht="24" customHeight="1">
      <c r="A38" s="132">
        <v>39551</v>
      </c>
      <c r="B38" s="133" t="s">
        <v>54</v>
      </c>
      <c r="C38" s="134"/>
      <c r="D38" s="135"/>
      <c r="E38" s="136">
        <v>83.74</v>
      </c>
      <c r="F38" s="134"/>
      <c r="G38" s="135"/>
      <c r="H38" s="136"/>
      <c r="I38" s="138"/>
      <c r="J38" s="139"/>
    </row>
    <row r="39" spans="1:10" ht="24" customHeight="1">
      <c r="A39" s="132">
        <v>39970</v>
      </c>
      <c r="B39" s="133" t="s">
        <v>45</v>
      </c>
      <c r="C39" s="134"/>
      <c r="D39" s="135"/>
      <c r="E39" s="136"/>
      <c r="F39" s="134"/>
      <c r="G39" s="135"/>
      <c r="H39" s="136"/>
      <c r="I39" s="138">
        <v>15.36</v>
      </c>
      <c r="J39" s="139"/>
    </row>
    <row r="40" spans="1:10" ht="24" customHeight="1">
      <c r="A40" s="132">
        <v>39971</v>
      </c>
      <c r="B40" s="133" t="s">
        <v>46</v>
      </c>
      <c r="C40" s="134"/>
      <c r="D40" s="135">
        <v>32.98</v>
      </c>
      <c r="E40" s="136"/>
      <c r="F40" s="134"/>
      <c r="G40" s="135">
        <v>54.48</v>
      </c>
      <c r="H40" s="136"/>
      <c r="I40" s="138">
        <v>69.34</v>
      </c>
      <c r="J40" s="139"/>
    </row>
    <row r="41" spans="1:10" ht="24" customHeight="1">
      <c r="A41" s="132">
        <v>39985</v>
      </c>
      <c r="B41" s="133" t="s">
        <v>49</v>
      </c>
      <c r="C41" s="134"/>
      <c r="D41" s="135">
        <v>6.05</v>
      </c>
      <c r="E41" s="136"/>
      <c r="F41" s="134"/>
      <c r="G41" s="135">
        <v>11.78</v>
      </c>
      <c r="H41" s="136"/>
      <c r="I41" s="138">
        <v>15.39</v>
      </c>
      <c r="J41" s="139"/>
    </row>
    <row r="42" spans="1:10" ht="24" customHeight="1">
      <c r="A42" s="132">
        <v>39986</v>
      </c>
      <c r="B42" s="133" t="s">
        <v>43</v>
      </c>
      <c r="C42" s="134"/>
      <c r="D42" s="135"/>
      <c r="E42" s="136">
        <v>21.74</v>
      </c>
      <c r="F42" s="134"/>
      <c r="G42" s="135"/>
      <c r="H42" s="136"/>
      <c r="I42" s="138"/>
      <c r="J42" s="139"/>
    </row>
    <row r="43" spans="1:10" ht="24" customHeight="1">
      <c r="A43" s="132">
        <v>40265</v>
      </c>
      <c r="B43" s="133" t="s">
        <v>47</v>
      </c>
      <c r="C43" s="134"/>
      <c r="D43" s="135">
        <v>13.4</v>
      </c>
      <c r="E43" s="136"/>
      <c r="F43" s="134"/>
      <c r="G43" s="135">
        <v>35.69</v>
      </c>
      <c r="H43" s="136"/>
      <c r="I43" s="138">
        <v>46</v>
      </c>
      <c r="J43" s="139"/>
    </row>
    <row r="44" spans="1:10" ht="24" customHeight="1">
      <c r="A44" s="132">
        <v>40266</v>
      </c>
      <c r="B44" s="133" t="s">
        <v>48</v>
      </c>
      <c r="C44" s="134"/>
      <c r="D44" s="135"/>
      <c r="E44" s="136">
        <v>63.21</v>
      </c>
      <c r="F44" s="134"/>
      <c r="G44" s="135"/>
      <c r="H44" s="136"/>
      <c r="I44" s="138"/>
      <c r="J44" s="139"/>
    </row>
    <row r="45" spans="1:10" ht="24" customHeight="1">
      <c r="A45" s="132">
        <v>40678</v>
      </c>
      <c r="B45" s="133" t="s">
        <v>58</v>
      </c>
      <c r="C45" s="134"/>
      <c r="D45" s="135">
        <v>11.06</v>
      </c>
      <c r="E45" s="136"/>
      <c r="F45" s="134"/>
      <c r="G45" s="135">
        <v>29.61</v>
      </c>
      <c r="H45" s="136"/>
      <c r="I45" s="138">
        <v>38.89</v>
      </c>
      <c r="J45" s="139"/>
    </row>
    <row r="46" spans="1:10" ht="24" customHeight="1">
      <c r="A46" s="132">
        <v>40679</v>
      </c>
      <c r="B46" s="133" t="s">
        <v>59</v>
      </c>
      <c r="C46" s="134"/>
      <c r="D46" s="135"/>
      <c r="E46" s="136">
        <v>57.28</v>
      </c>
      <c r="F46" s="134"/>
      <c r="G46" s="135"/>
      <c r="H46" s="136"/>
      <c r="I46" s="138"/>
      <c r="J46" s="139"/>
    </row>
    <row r="47" spans="1:10" ht="24" customHeight="1">
      <c r="A47" s="132">
        <v>40692</v>
      </c>
      <c r="B47" s="133" t="s">
        <v>60</v>
      </c>
      <c r="C47" s="134"/>
      <c r="D47" s="135">
        <v>12.28</v>
      </c>
      <c r="E47" s="136"/>
      <c r="F47" s="134"/>
      <c r="G47" s="135">
        <v>23.28</v>
      </c>
      <c r="H47" s="136"/>
      <c r="I47" s="138">
        <v>31.83</v>
      </c>
      <c r="J47" s="139"/>
    </row>
    <row r="48" spans="1:10" ht="24" customHeight="1">
      <c r="A48" s="132">
        <v>40693</v>
      </c>
      <c r="B48" s="133" t="s">
        <v>61</v>
      </c>
      <c r="C48" s="134"/>
      <c r="D48" s="135"/>
      <c r="E48" s="136">
        <v>49.44</v>
      </c>
      <c r="F48" s="134"/>
      <c r="G48" s="135"/>
      <c r="H48" s="136"/>
      <c r="I48" s="138"/>
      <c r="J48" s="139"/>
    </row>
    <row r="49" spans="1:10" ht="24" customHeight="1">
      <c r="A49" s="132">
        <v>40706</v>
      </c>
      <c r="B49" s="133" t="s">
        <v>49</v>
      </c>
      <c r="C49" s="134"/>
      <c r="D49" s="135">
        <v>13.02</v>
      </c>
      <c r="E49" s="136"/>
      <c r="F49" s="134"/>
      <c r="G49" s="135">
        <v>27.63</v>
      </c>
      <c r="H49" s="136"/>
      <c r="I49" s="138">
        <v>37.99</v>
      </c>
      <c r="J49" s="139"/>
    </row>
    <row r="50" spans="1:10" ht="24" customHeight="1">
      <c r="A50" s="132">
        <v>40697</v>
      </c>
      <c r="B50" s="133" t="s">
        <v>43</v>
      </c>
      <c r="C50" s="134"/>
      <c r="D50" s="135"/>
      <c r="E50" s="136">
        <v>54.32</v>
      </c>
      <c r="F50" s="134"/>
      <c r="G50" s="135"/>
      <c r="H50" s="136"/>
      <c r="I50" s="138"/>
      <c r="J50" s="139"/>
    </row>
    <row r="51" spans="1:10" ht="24" customHeight="1">
      <c r="A51" s="132">
        <v>41329</v>
      </c>
      <c r="B51" s="133" t="s">
        <v>51</v>
      </c>
      <c r="C51" s="134"/>
      <c r="D51" s="135">
        <v>19.36</v>
      </c>
      <c r="E51" s="136"/>
      <c r="F51" s="134"/>
      <c r="G51" s="135">
        <v>49.88</v>
      </c>
      <c r="H51" s="136"/>
      <c r="I51" s="138">
        <v>55.79</v>
      </c>
      <c r="J51" s="139"/>
    </row>
    <row r="52" spans="1:10" ht="24" customHeight="1">
      <c r="A52" s="132">
        <v>41329</v>
      </c>
      <c r="B52" s="133" t="s">
        <v>64</v>
      </c>
      <c r="C52" s="134"/>
      <c r="D52" s="135">
        <v>18.06</v>
      </c>
      <c r="E52" s="136"/>
      <c r="F52" s="134"/>
      <c r="G52" s="135">
        <v>46.44</v>
      </c>
      <c r="H52" s="136"/>
      <c r="I52" s="138">
        <v>51.93</v>
      </c>
      <c r="J52" s="139"/>
    </row>
    <row r="53" spans="1:10" ht="24" customHeight="1">
      <c r="A53" s="132">
        <v>41330</v>
      </c>
      <c r="B53" s="133" t="s">
        <v>65</v>
      </c>
      <c r="C53" s="134"/>
      <c r="D53" s="135"/>
      <c r="E53" s="136">
        <v>76.18</v>
      </c>
      <c r="F53" s="134"/>
      <c r="G53" s="135"/>
      <c r="H53" s="136"/>
      <c r="I53" s="138"/>
      <c r="J53" s="139"/>
    </row>
    <row r="54" spans="1:10" ht="24" customHeight="1">
      <c r="A54" s="132">
        <v>41330</v>
      </c>
      <c r="B54" s="133" t="s">
        <v>66</v>
      </c>
      <c r="C54" s="134"/>
      <c r="D54" s="135"/>
      <c r="E54" s="136">
        <v>75.84</v>
      </c>
      <c r="F54" s="134"/>
      <c r="G54" s="135"/>
      <c r="H54" s="136"/>
      <c r="I54" s="138"/>
      <c r="J54" s="139"/>
    </row>
    <row r="55" spans="1:10" ht="24" customHeight="1">
      <c r="A55" s="132">
        <v>41330</v>
      </c>
      <c r="B55" s="133" t="s">
        <v>67</v>
      </c>
      <c r="C55" s="134"/>
      <c r="D55" s="135"/>
      <c r="E55" s="136">
        <v>70.89</v>
      </c>
      <c r="F55" s="134"/>
      <c r="G55" s="135"/>
      <c r="H55" s="136"/>
      <c r="I55" s="138"/>
      <c r="J55" s="139"/>
    </row>
    <row r="56" spans="1:10" ht="24" customHeight="1">
      <c r="A56" s="132">
        <v>41420</v>
      </c>
      <c r="B56" s="133" t="s">
        <v>39</v>
      </c>
      <c r="C56" s="134"/>
      <c r="D56" s="135">
        <v>20.28</v>
      </c>
      <c r="E56" s="136"/>
      <c r="F56" s="134"/>
      <c r="G56" s="135">
        <v>45.01</v>
      </c>
      <c r="H56" s="136"/>
      <c r="I56" s="138">
        <v>55.1</v>
      </c>
      <c r="J56" s="139"/>
    </row>
    <row r="57" spans="1:10" ht="24" customHeight="1">
      <c r="A57" s="132">
        <v>41421</v>
      </c>
      <c r="B57" s="133" t="s">
        <v>54</v>
      </c>
      <c r="C57" s="134"/>
      <c r="D57" s="135"/>
      <c r="E57" s="136">
        <v>69.67</v>
      </c>
      <c r="F57" s="134"/>
      <c r="G57" s="135"/>
      <c r="H57" s="136"/>
      <c r="I57" s="138"/>
      <c r="J57" s="139"/>
    </row>
    <row r="58" spans="1:10" ht="24" customHeight="1" thickBot="1">
      <c r="A58" s="140">
        <v>41784</v>
      </c>
      <c r="B58" s="141" t="s">
        <v>33</v>
      </c>
      <c r="C58" s="142"/>
      <c r="D58" s="143">
        <v>15.48</v>
      </c>
      <c r="E58" s="144"/>
      <c r="F58" s="142"/>
      <c r="G58" s="143">
        <v>38.74</v>
      </c>
      <c r="H58" s="144"/>
      <c r="I58" s="145"/>
      <c r="J58" s="146">
        <v>54.89</v>
      </c>
    </row>
    <row r="59" spans="1:10" ht="24" customHeight="1" thickBot="1">
      <c r="A59" s="140">
        <v>42477</v>
      </c>
      <c r="B59" s="141" t="s">
        <v>68</v>
      </c>
      <c r="C59" s="142"/>
      <c r="D59" s="143">
        <v>9.73</v>
      </c>
      <c r="E59" s="144"/>
      <c r="F59" s="142"/>
      <c r="G59" s="143">
        <v>24.75</v>
      </c>
      <c r="H59" s="144"/>
      <c r="I59" s="145"/>
      <c r="J59" s="146">
        <v>31.23</v>
      </c>
    </row>
    <row r="60" spans="1:10" ht="24" customHeight="1" thickBot="1">
      <c r="A60" s="140">
        <v>42708</v>
      </c>
      <c r="B60" s="141" t="s">
        <v>70</v>
      </c>
      <c r="C60" s="142"/>
      <c r="D60" s="143">
        <v>25.71</v>
      </c>
      <c r="E60" s="144"/>
      <c r="F60" s="142"/>
      <c r="G60" s="143">
        <v>60.99</v>
      </c>
      <c r="H60" s="144"/>
      <c r="I60" s="145"/>
      <c r="J60" s="146">
        <v>71.06</v>
      </c>
    </row>
    <row r="61" spans="1:10" ht="24" customHeight="1" thickBot="1">
      <c r="A61" s="140">
        <v>42897</v>
      </c>
      <c r="B61" s="141" t="s">
        <v>71</v>
      </c>
      <c r="C61" s="142"/>
      <c r="D61" s="143">
        <v>19.43</v>
      </c>
      <c r="E61" s="144"/>
      <c r="F61" s="142"/>
      <c r="G61" s="143">
        <v>35.96</v>
      </c>
      <c r="H61" s="144"/>
      <c r="I61" s="145"/>
      <c r="J61" s="146">
        <v>50.41</v>
      </c>
    </row>
    <row r="62" spans="1:10" ht="24" customHeight="1" thickBot="1">
      <c r="A62" s="140">
        <v>43030</v>
      </c>
      <c r="B62" s="141" t="s">
        <v>72</v>
      </c>
      <c r="C62" s="142"/>
      <c r="D62" s="143">
        <v>14.17</v>
      </c>
      <c r="E62" s="144"/>
      <c r="F62" s="142"/>
      <c r="G62" s="143">
        <v>32.98</v>
      </c>
      <c r="H62" s="144"/>
      <c r="I62" s="145"/>
      <c r="J62" s="146">
        <v>40.09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Villimpenta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Villimpenta</dc:creator>
  <cp:keywords/>
  <dc:description/>
  <cp:lastModifiedBy>utente</cp:lastModifiedBy>
  <cp:lastPrinted>2016-12-04T23:44:59Z</cp:lastPrinted>
  <dcterms:created xsi:type="dcterms:W3CDTF">2000-05-27T06:26:57Z</dcterms:created>
  <dcterms:modified xsi:type="dcterms:W3CDTF">2017-10-24T07:25:25Z</dcterms:modified>
  <cp:category/>
  <cp:version/>
  <cp:contentType/>
  <cp:contentStatus/>
</cp:coreProperties>
</file>