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 CALCOLO PART.INDIRETTE" sheetId="1" r:id="rId1"/>
    <sheet name="PROSPETTO PARTECIPAZIONI" sheetId="2" r:id="rId2"/>
  </sheets>
  <definedNames>
    <definedName name="_xlnm.Print_Area" localSheetId="0">'FOGLIO CALCOLO PART.INDIRETTE'!$B$2:$P$33</definedName>
  </definedNames>
  <calcPr fullCalcOnLoad="1"/>
</workbook>
</file>

<file path=xl/sharedStrings.xml><?xml version="1.0" encoding="utf-8"?>
<sst xmlns="http://schemas.openxmlformats.org/spreadsheetml/2006/main" count="151" uniqueCount="143">
  <si>
    <t>COMUNE DI</t>
  </si>
  <si>
    <t>PADANIA ACQUE SPA</t>
  </si>
  <si>
    <t>PADANIA ACQUE GESTIONE SPA</t>
  </si>
  <si>
    <t>IDRODEP SRL</t>
  </si>
  <si>
    <t>quota di partecipazione indiretta del Comune nelle società controllate da Padania Acque spa</t>
  </si>
  <si>
    <t>% DI PARTECIPAZIONE in Padania Acque SpA</t>
  </si>
  <si>
    <t>quota di partecipazione di Padania Acque spa nelle società sue controllate</t>
  </si>
  <si>
    <t>RISULTATI DI BILANCIO DELL'ULTIMO TRIENNIO</t>
  </si>
  <si>
    <t>P.IVA 01308980190</t>
  </si>
  <si>
    <t>P.IVA 01367030192</t>
  </si>
  <si>
    <t>capitale sociale</t>
  </si>
  <si>
    <t>valore partecipazione indiretta (quota di patrimonio netto)</t>
  </si>
  <si>
    <t>P.IVA 00111860193</t>
  </si>
  <si>
    <t>valore partecipazione diretta (quota di patrimonio netto)</t>
  </si>
  <si>
    <t>patrimonio netto al 31/12/2013</t>
  </si>
  <si>
    <t>incorporata da Padania Gestione nel corso del 2013</t>
  </si>
  <si>
    <t>PADANIA ACQUE S.P.A.</t>
  </si>
  <si>
    <t>SITUAZIONE AGGIORNATA PARTECIPAZIONI 31/12/2013</t>
  </si>
  <si>
    <t>n°</t>
  </si>
  <si>
    <t>SOCIO</t>
  </si>
  <si>
    <t>N° AZIONI</t>
  </si>
  <si>
    <t>VALORE NOMINALE PARTECIPAZIONE</t>
  </si>
  <si>
    <t>% di PARTECIPAZIONE DIRETTA IN PADANIA ACQUE SPA</t>
  </si>
  <si>
    <t>% INDIRETTA in "PADANIA ACQUE GESTIONE SPA"</t>
  </si>
  <si>
    <t>% INDIRETTA in "CASTEL SPA in liquidazione"</t>
  </si>
  <si>
    <t>Amministrazione Provinciale di Cremona</t>
  </si>
  <si>
    <t>Comune di Acquanegra Cremonese</t>
  </si>
  <si>
    <t>Comune di Agnadello</t>
  </si>
  <si>
    <t>Comune di Annicco</t>
  </si>
  <si>
    <t>Comune di Azzanello</t>
  </si>
  <si>
    <t>Comune di Bagnolo Cremasco</t>
  </si>
  <si>
    <t>Comune di Bonemerse</t>
  </si>
  <si>
    <t>Comune di Bordolano</t>
  </si>
  <si>
    <t>Comune di Cà d'Andrea</t>
  </si>
  <si>
    <t>Comune di Calvatone</t>
  </si>
  <si>
    <t>Comune di Camisano</t>
  </si>
  <si>
    <t>Comune di Campagnola Cremasca</t>
  </si>
  <si>
    <t>Comune di Capergnanica</t>
  </si>
  <si>
    <t>Comune di Cappella Cantone</t>
  </si>
  <si>
    <t>Comune di Cappella Picenardi</t>
  </si>
  <si>
    <t>Comune di Capralba</t>
  </si>
  <si>
    <t>Comune di Casalbuttano</t>
  </si>
  <si>
    <t>Comune di Casale Cremasco</t>
  </si>
  <si>
    <t>Comune di Casaletto Ceredano</t>
  </si>
  <si>
    <t>Comune di Casaletto Sopra</t>
  </si>
  <si>
    <t>Comune di Casaletto Vaprio</t>
  </si>
  <si>
    <t>Comune di Casalmaggiore</t>
  </si>
  <si>
    <t>Comune di Casalmorano</t>
  </si>
  <si>
    <t>Comune di Casteldidone</t>
  </si>
  <si>
    <t>Comune di Castelgabbiano</t>
  </si>
  <si>
    <t>Comune di Castelleone</t>
  </si>
  <si>
    <t>Comune di Castelverde</t>
  </si>
  <si>
    <t>Comune di Castelvisconti</t>
  </si>
  <si>
    <t>Comune di Cella Dati</t>
  </si>
  <si>
    <t>Comune di Chieve</t>
  </si>
  <si>
    <t>Comune di Cicognolo</t>
  </si>
  <si>
    <t>Comune di Cingia dè Botti</t>
  </si>
  <si>
    <t>Comune di Corte dè Cortesi</t>
  </si>
  <si>
    <t>Comune di Corte dè Frati</t>
  </si>
  <si>
    <t>Comune di Credera Rubbiano</t>
  </si>
  <si>
    <t>Comune di Crema</t>
  </si>
  <si>
    <t>Comune di Cremona</t>
  </si>
  <si>
    <t>Comune di Cremosano</t>
  </si>
  <si>
    <t>Comune di Crotta d'Adda</t>
  </si>
  <si>
    <t>Comune di Cumignano sul Naviglio</t>
  </si>
  <si>
    <t>Comune di Derovere</t>
  </si>
  <si>
    <t>Comune di Dovera</t>
  </si>
  <si>
    <t>Comune di Drizzona</t>
  </si>
  <si>
    <t>Comune di Fiesco</t>
  </si>
  <si>
    <t>Comune di Formigara</t>
  </si>
  <si>
    <t>Comune di Gabbioneta Binananuova</t>
  </si>
  <si>
    <t>Comune di Gadesco Pieve Delmona</t>
  </si>
  <si>
    <t>Comune di Genivolta</t>
  </si>
  <si>
    <t>Comune di Gerre dè Caprioli</t>
  </si>
  <si>
    <t>Comune di Gombito</t>
  </si>
  <si>
    <t>Comune di Grontardo</t>
  </si>
  <si>
    <t>Comune di Grumello Cremonese</t>
  </si>
  <si>
    <t>Comune di Gussola</t>
  </si>
  <si>
    <t>Comune di Isola Dovarese</t>
  </si>
  <si>
    <t>Comune di Izano</t>
  </si>
  <si>
    <t>Comune di Madignano</t>
  </si>
  <si>
    <t>Comune di Malagnino</t>
  </si>
  <si>
    <t>Comune di Martignana Po</t>
  </si>
  <si>
    <t>Comune di Monte Cremasco</t>
  </si>
  <si>
    <t>Comune di Montodine</t>
  </si>
  <si>
    <t>Comune di Moscazzano</t>
  </si>
  <si>
    <t>Comune di Motta Baluffi</t>
  </si>
  <si>
    <t>Comune di Offanengo</t>
  </si>
  <si>
    <t>Comune di Olmeneta</t>
  </si>
  <si>
    <t>Comune di Ostiano</t>
  </si>
  <si>
    <t>Comune di Paderno Ponchielli</t>
  </si>
  <si>
    <t>Comune di Palazzo Pignano</t>
  </si>
  <si>
    <t>Comune di Pandino</t>
  </si>
  <si>
    <t>Comune di Persico Dosimo</t>
  </si>
  <si>
    <t>Comune di Pessina Cremonese</t>
  </si>
  <si>
    <t>Comune di Piadena</t>
  </si>
  <si>
    <t>Comune di Pianengo</t>
  </si>
  <si>
    <t>Comune di Pieranica</t>
  </si>
  <si>
    <t>Comune di Pieve d'Olmi</t>
  </si>
  <si>
    <t>Comune di Pieve San Giacomo</t>
  </si>
  <si>
    <t>Comune di Pizzighettone</t>
  </si>
  <si>
    <t>Comune di Pozzaglio</t>
  </si>
  <si>
    <t>Comune di Quintano</t>
  </si>
  <si>
    <t>Comune di Ricengo</t>
  </si>
  <si>
    <t>Comune di Ripalta Arpina</t>
  </si>
  <si>
    <t>Comune di Ripalta Cremasca</t>
  </si>
  <si>
    <t>Comune di Ripalta Guerina</t>
  </si>
  <si>
    <t>Comune di Rivarolo del Re</t>
  </si>
  <si>
    <t>Comune di Robecco d'Oglio</t>
  </si>
  <si>
    <t>Comune di Romanengo</t>
  </si>
  <si>
    <t>Comune di Salvirola</t>
  </si>
  <si>
    <t>Comune di San Bassano</t>
  </si>
  <si>
    <t>Comune di San Daniele Po</t>
  </si>
  <si>
    <t>Comune di San Giovanni in Croce</t>
  </si>
  <si>
    <t>Comune di San Martino del Lago</t>
  </si>
  <si>
    <t>Comune di Scandolara Ravara</t>
  </si>
  <si>
    <t>Comune di Scandolara Ripa d’Oglio</t>
  </si>
  <si>
    <t>Comune di Sergnano</t>
  </si>
  <si>
    <t>Comune di Sesto ed Uniti</t>
  </si>
  <si>
    <t>Comune di Solarolo Rainerio</t>
  </si>
  <si>
    <t>Comune di Soncino</t>
  </si>
  <si>
    <t>Comune di Sospiro</t>
  </si>
  <si>
    <t>Comune di Spinadesco</t>
  </si>
  <si>
    <t>Comune di Spineda</t>
  </si>
  <si>
    <t>Comune di Spino d'Adda</t>
  </si>
  <si>
    <t>Comune di Stagno Lombardo</t>
  </si>
  <si>
    <t>Comune di Ticengo</t>
  </si>
  <si>
    <t>Comune di Tornata</t>
  </si>
  <si>
    <t>Comune di Torre dè Picenardi</t>
  </si>
  <si>
    <t>Comune di Torricelle del Pizzo</t>
  </si>
  <si>
    <t>Comune di Trescore Cremasco</t>
  </si>
  <si>
    <t>Comune di Trigolo</t>
  </si>
  <si>
    <t>Comune di Vaiano Cremasco</t>
  </si>
  <si>
    <t>Comune di Vailate</t>
  </si>
  <si>
    <t>Comune di Vescovato</t>
  </si>
  <si>
    <t>Comune di Volongo</t>
  </si>
  <si>
    <t>Comune di Voltido</t>
  </si>
  <si>
    <t>TOTALI</t>
  </si>
  <si>
    <t>CASTEL SPA in Liquidazione</t>
  </si>
  <si>
    <t>inserire % di partecipazione</t>
  </si>
  <si>
    <t>inserire Comune</t>
  </si>
  <si>
    <t xml:space="preserve"> COMUNE DI PESCAROLO ED UNITI</t>
  </si>
  <si>
    <t>Comune di Pescarolo ed Uniti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</si>
</sst>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"/>
    <numFmt numFmtId="166" formatCode="_-* #,##0_-;\-* #,##0_-;_-* &quot;-&quot;??_-;_-@_-"/>
    <numFmt numFmtId="167" formatCode="0.0%"/>
    <numFmt numFmtId="168" formatCode="&quot;€&quot;\ #,##0.00"/>
    <numFmt numFmtId="169" formatCode="0.0000"/>
    <numFmt numFmtId="170" formatCode="0.0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0" fillId="0" borderId="0" xfId="43" applyFont="1" applyAlignment="1">
      <alignment/>
    </xf>
    <xf numFmtId="43" fontId="6" fillId="0" borderId="0" xfId="43" applyFont="1" applyAlignment="1">
      <alignment horizontal="left" vertical="center"/>
    </xf>
    <xf numFmtId="43" fontId="0" fillId="0" borderId="0" xfId="43" applyFont="1" applyAlignment="1">
      <alignment horizontal="left"/>
    </xf>
    <xf numFmtId="43" fontId="2" fillId="0" borderId="10" xfId="43" applyFont="1" applyBorder="1" applyAlignment="1">
      <alignment horizontal="left"/>
    </xf>
    <xf numFmtId="43" fontId="2" fillId="0" borderId="0" xfId="43" applyFont="1" applyAlignment="1">
      <alignment horizontal="left"/>
    </xf>
    <xf numFmtId="43" fontId="5" fillId="34" borderId="10" xfId="43" applyFont="1" applyFill="1" applyBorder="1" applyAlignment="1">
      <alignment horizontal="center" vertical="center"/>
    </xf>
    <xf numFmtId="43" fontId="4" fillId="0" borderId="10" xfId="43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3" fontId="4" fillId="0" borderId="0" xfId="43" applyFont="1" applyFill="1" applyAlignment="1">
      <alignment horizontal="left"/>
    </xf>
    <xf numFmtId="43" fontId="9" fillId="0" borderId="0" xfId="43" applyFont="1" applyFill="1" applyAlignment="1">
      <alignment horizontal="left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6" fontId="6" fillId="0" borderId="15" xfId="43" applyNumberFormat="1" applyFont="1" applyBorder="1" applyAlignment="1">
      <alignment horizontal="center" vertical="center"/>
    </xf>
    <xf numFmtId="166" fontId="6" fillId="0" borderId="10" xfId="43" applyNumberFormat="1" applyFont="1" applyBorder="1" applyAlignment="1">
      <alignment horizontal="center" vertical="center"/>
    </xf>
    <xf numFmtId="166" fontId="6" fillId="35" borderId="15" xfId="43" applyNumberFormat="1" applyFont="1" applyFill="1" applyBorder="1" applyAlignment="1">
      <alignment horizontal="center" vertical="center"/>
    </xf>
    <xf numFmtId="166" fontId="6" fillId="35" borderId="10" xfId="4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43" fontId="2" fillId="35" borderId="10" xfId="43" applyFont="1" applyFill="1" applyBorder="1" applyAlignment="1">
      <alignment horizontal="left"/>
    </xf>
    <xf numFmtId="43" fontId="12" fillId="35" borderId="10" xfId="43" applyFont="1" applyFill="1" applyBorder="1" applyAlignment="1">
      <alignment horizontal="left"/>
    </xf>
    <xf numFmtId="164" fontId="13" fillId="35" borderId="10" xfId="48" applyNumberFormat="1" applyFont="1" applyFill="1" applyBorder="1" applyAlignment="1">
      <alignment horizontal="center" vertical="center"/>
    </xf>
    <xf numFmtId="43" fontId="13" fillId="35" borderId="10" xfId="43" applyFont="1" applyFill="1" applyBorder="1" applyAlignment="1">
      <alignment horizontal="center" vertical="center"/>
    </xf>
    <xf numFmtId="166" fontId="51" fillId="35" borderId="10" xfId="43" applyNumberFormat="1" applyFont="1" applyFill="1" applyBorder="1" applyAlignment="1">
      <alignment horizontal="center" vertical="center" wrapText="1"/>
    </xf>
    <xf numFmtId="166" fontId="52" fillId="0" borderId="10" xfId="43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6" fontId="14" fillId="0" borderId="0" xfId="43" applyNumberFormat="1" applyFont="1" applyAlignment="1">
      <alignment/>
    </xf>
    <xf numFmtId="43" fontId="14" fillId="0" borderId="0" xfId="43" applyFont="1" applyAlignment="1">
      <alignment/>
    </xf>
    <xf numFmtId="165" fontId="14" fillId="0" borderId="0" xfId="0" applyNumberFormat="1" applyFont="1" applyAlignment="1">
      <alignment/>
    </xf>
    <xf numFmtId="166" fontId="0" fillId="0" borderId="0" xfId="43" applyNumberFormat="1" applyFont="1" applyAlignment="1">
      <alignment/>
    </xf>
    <xf numFmtId="165" fontId="0" fillId="0" borderId="0" xfId="0" applyNumberFormat="1" applyAlignment="1">
      <alignment/>
    </xf>
    <xf numFmtId="10" fontId="15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166" fontId="16" fillId="0" borderId="10" xfId="43" applyNumberFormat="1" applyFont="1" applyBorder="1" applyAlignment="1">
      <alignment horizontal="center" vertical="center" wrapText="1"/>
    </xf>
    <xf numFmtId="43" fontId="16" fillId="0" borderId="10" xfId="43" applyFont="1" applyBorder="1" applyAlignment="1">
      <alignment horizontal="center" vertical="center" wrapText="1"/>
    </xf>
    <xf numFmtId="165" fontId="53" fillId="12" borderId="10" xfId="43" applyNumberFormat="1" applyFont="1" applyFill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43" applyNumberFormat="1" applyFont="1" applyBorder="1" applyAlignment="1">
      <alignment/>
    </xf>
    <xf numFmtId="43" fontId="0" fillId="0" borderId="10" xfId="43" applyFont="1" applyBorder="1" applyAlignment="1">
      <alignment/>
    </xf>
    <xf numFmtId="169" fontId="0" fillId="12" borderId="11" xfId="0" applyNumberFormat="1" applyFill="1" applyBorder="1" applyAlignment="1">
      <alignment/>
    </xf>
    <xf numFmtId="0" fontId="0" fillId="13" borderId="10" xfId="0" applyFill="1" applyBorder="1" applyAlignment="1">
      <alignment/>
    </xf>
    <xf numFmtId="169" fontId="0" fillId="13" borderId="10" xfId="0" applyNumberFormat="1" applyFill="1" applyBorder="1" applyAlignment="1">
      <alignment/>
    </xf>
    <xf numFmtId="166" fontId="0" fillId="0" borderId="11" xfId="43" applyNumberFormat="1" applyFont="1" applyBorder="1" applyAlignment="1">
      <alignment/>
    </xf>
    <xf numFmtId="43" fontId="0" fillId="0" borderId="11" xfId="43" applyFont="1" applyBorder="1" applyAlignment="1">
      <alignment/>
    </xf>
    <xf numFmtId="0" fontId="15" fillId="0" borderId="0" xfId="0" applyFont="1" applyAlignment="1">
      <alignment horizontal="right"/>
    </xf>
    <xf numFmtId="166" fontId="0" fillId="0" borderId="16" xfId="43" applyNumberFormat="1" applyFont="1" applyBorder="1" applyAlignment="1">
      <alignment/>
    </xf>
    <xf numFmtId="43" fontId="0" fillId="0" borderId="17" xfId="43" applyNumberFormat="1" applyFont="1" applyBorder="1" applyAlignment="1">
      <alignment/>
    </xf>
    <xf numFmtId="165" fontId="0" fillId="0" borderId="18" xfId="43" applyNumberFormat="1" applyFont="1" applyBorder="1" applyAlignment="1">
      <alignment/>
    </xf>
    <xf numFmtId="169" fontId="0" fillId="0" borderId="18" xfId="43" applyNumberFormat="1" applyFont="1" applyBorder="1" applyAlignment="1">
      <alignment/>
    </xf>
    <xf numFmtId="170" fontId="7" fillId="33" borderId="10" xfId="48" applyNumberFormat="1" applyFont="1" applyFill="1" applyBorder="1" applyAlignment="1">
      <alignment/>
    </xf>
    <xf numFmtId="170" fontId="5" fillId="34" borderId="10" xfId="48" applyNumberFormat="1" applyFont="1" applyFill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66" fontId="56" fillId="35" borderId="10" xfId="43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15</xdr:row>
      <xdr:rowOff>47625</xdr:rowOff>
    </xdr:from>
    <xdr:to>
      <xdr:col>3</xdr:col>
      <xdr:colOff>152400</xdr:colOff>
      <xdr:row>17</xdr:row>
      <xdr:rowOff>0</xdr:rowOff>
    </xdr:to>
    <xdr:sp>
      <xdr:nvSpPr>
        <xdr:cNvPr id="1" name="Connettore 2 2"/>
        <xdr:cNvSpPr>
          <a:spLocks/>
        </xdr:cNvSpPr>
      </xdr:nvSpPr>
      <xdr:spPr>
        <a:xfrm flipH="1">
          <a:off x="1514475" y="4210050"/>
          <a:ext cx="1885950" cy="762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76200</xdr:rowOff>
    </xdr:from>
    <xdr:to>
      <xdr:col>3</xdr:col>
      <xdr:colOff>666750</xdr:colOff>
      <xdr:row>17</xdr:row>
      <xdr:rowOff>0</xdr:rowOff>
    </xdr:to>
    <xdr:sp>
      <xdr:nvSpPr>
        <xdr:cNvPr id="2" name="Connettore 2 4"/>
        <xdr:cNvSpPr>
          <a:spLocks/>
        </xdr:cNvSpPr>
      </xdr:nvSpPr>
      <xdr:spPr>
        <a:xfrm>
          <a:off x="3905250" y="4238625"/>
          <a:ext cx="9525" cy="733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1171575</xdr:colOff>
      <xdr:row>15</xdr:row>
      <xdr:rowOff>47625</xdr:rowOff>
    </xdr:from>
    <xdr:to>
      <xdr:col>5</xdr:col>
      <xdr:colOff>114300</xdr:colOff>
      <xdr:row>17</xdr:row>
      <xdr:rowOff>0</xdr:rowOff>
    </xdr:to>
    <xdr:sp>
      <xdr:nvSpPr>
        <xdr:cNvPr id="3" name="Connettore 2 6"/>
        <xdr:cNvSpPr>
          <a:spLocks/>
        </xdr:cNvSpPr>
      </xdr:nvSpPr>
      <xdr:spPr>
        <a:xfrm>
          <a:off x="4419600" y="4210050"/>
          <a:ext cx="1400175" cy="762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8</xdr:row>
      <xdr:rowOff>66675</xdr:rowOff>
    </xdr:from>
    <xdr:to>
      <xdr:col>3</xdr:col>
      <xdr:colOff>647700</xdr:colOff>
      <xdr:row>9</xdr:row>
      <xdr:rowOff>371475</xdr:rowOff>
    </xdr:to>
    <xdr:sp>
      <xdr:nvSpPr>
        <xdr:cNvPr id="4" name="Connettore 2 8"/>
        <xdr:cNvSpPr>
          <a:spLocks/>
        </xdr:cNvSpPr>
      </xdr:nvSpPr>
      <xdr:spPr>
        <a:xfrm flipH="1">
          <a:off x="3886200" y="2114550"/>
          <a:ext cx="952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showGridLines="0" tabSelected="1" zoomScale="90" zoomScaleNormal="90" zoomScalePageLayoutView="0" workbookViewId="0" topLeftCell="A13">
      <selection activeCell="D5" sqref="D5"/>
    </sheetView>
  </sheetViews>
  <sheetFormatPr defaultColWidth="9.140625" defaultRowHeight="15"/>
  <cols>
    <col min="1" max="1" width="4.7109375" style="0" customWidth="1"/>
    <col min="2" max="2" width="27.8515625" style="0" customWidth="1"/>
    <col min="3" max="3" width="16.140625" style="0" customWidth="1"/>
    <col min="4" max="4" width="23.140625" style="0" customWidth="1"/>
    <col min="5" max="5" width="13.7109375" style="0" customWidth="1"/>
    <col min="6" max="6" width="25.00390625" style="0" customWidth="1"/>
    <col min="7" max="7" width="1.57421875" style="0" customWidth="1"/>
    <col min="8" max="8" width="12.140625" style="0" bestFit="1" customWidth="1"/>
    <col min="16" max="16" width="9.8515625" style="0" customWidth="1"/>
  </cols>
  <sheetData>
    <row r="2" spans="1:5" s="1" customFormat="1" ht="21" customHeight="1">
      <c r="A2"/>
      <c r="B2" s="11" t="s">
        <v>0</v>
      </c>
      <c r="C2" s="13" t="s">
        <v>141</v>
      </c>
      <c r="D2" s="14"/>
      <c r="E2" s="26" t="s">
        <v>140</v>
      </c>
    </row>
    <row r="3" spans="1:5" ht="15.75">
      <c r="A3" s="1"/>
      <c r="B3" s="7"/>
      <c r="C3" s="7"/>
      <c r="D3" s="7"/>
      <c r="E3" s="7"/>
    </row>
    <row r="4" spans="2:5" ht="21" customHeight="1">
      <c r="B4" s="11" t="s">
        <v>5</v>
      </c>
      <c r="C4" s="11"/>
      <c r="D4" s="69">
        <v>0.008584</v>
      </c>
      <c r="E4" s="26" t="s">
        <v>139</v>
      </c>
    </row>
    <row r="5" ht="28.5" customHeight="1"/>
    <row r="7" ht="15">
      <c r="D7" s="12" t="s">
        <v>0</v>
      </c>
    </row>
    <row r="8" ht="30" customHeight="1">
      <c r="D8" s="15" t="str">
        <f>+C2</f>
        <v> COMUNE DI PESCAROLO ED UNITI</v>
      </c>
    </row>
    <row r="9" ht="27.75" customHeight="1"/>
    <row r="10" ht="31.5" customHeight="1"/>
    <row r="11" spans="4:5" ht="34.5" customHeight="1">
      <c r="D11" s="4" t="s">
        <v>1</v>
      </c>
      <c r="E11" s="2"/>
    </row>
    <row r="12" spans="4:5" ht="16.5" customHeight="1">
      <c r="D12" s="5" t="s">
        <v>12</v>
      </c>
      <c r="E12" s="2"/>
    </row>
    <row r="13" spans="4:5" ht="18.75" customHeight="1">
      <c r="D13" s="21">
        <v>30308452</v>
      </c>
      <c r="E13" s="6" t="s">
        <v>10</v>
      </c>
    </row>
    <row r="14" spans="4:6" ht="18.75" customHeight="1">
      <c r="D14" s="24">
        <v>35947149</v>
      </c>
      <c r="E14" s="25" t="s">
        <v>14</v>
      </c>
      <c r="F14" s="26"/>
    </row>
    <row r="15" spans="4:5" ht="18.75" customHeight="1">
      <c r="D15" s="23">
        <f>+$D$4*D14</f>
        <v>308570.327016</v>
      </c>
      <c r="E15" t="s">
        <v>13</v>
      </c>
    </row>
    <row r="16" ht="43.5" customHeight="1"/>
    <row r="17" spans="1:6" s="3" customFormat="1" ht="20.25" customHeight="1">
      <c r="A17"/>
      <c r="B17"/>
      <c r="C17"/>
      <c r="D17"/>
      <c r="E17"/>
      <c r="F17"/>
    </row>
    <row r="18" spans="1:6" ht="30">
      <c r="A18" s="3"/>
      <c r="B18" s="5" t="s">
        <v>2</v>
      </c>
      <c r="D18" s="37" t="s">
        <v>3</v>
      </c>
      <c r="F18" s="4" t="s">
        <v>138</v>
      </c>
    </row>
    <row r="19" spans="2:6" s="3" customFormat="1" ht="25.5">
      <c r="B19" s="5" t="s">
        <v>8</v>
      </c>
      <c r="C19"/>
      <c r="D19" s="74" t="s">
        <v>15</v>
      </c>
      <c r="E19"/>
      <c r="F19" s="4" t="s">
        <v>9</v>
      </c>
    </row>
    <row r="20" spans="2:8" ht="15">
      <c r="B20" s="71">
        <v>0.4693</v>
      </c>
      <c r="C20" s="72"/>
      <c r="D20" s="42"/>
      <c r="E20" s="72"/>
      <c r="F20" s="73">
        <v>0.77</v>
      </c>
      <c r="H20" s="6" t="s">
        <v>6</v>
      </c>
    </row>
    <row r="21" spans="1:8" s="19" customFormat="1" ht="19.5" customHeight="1">
      <c r="A21" s="20"/>
      <c r="B21" s="21">
        <v>2200000</v>
      </c>
      <c r="C21" s="22"/>
      <c r="D21" s="38"/>
      <c r="E21" s="22"/>
      <c r="F21" s="21">
        <v>935000</v>
      </c>
      <c r="H21" s="6" t="s">
        <v>10</v>
      </c>
    </row>
    <row r="22" spans="1:10" s="19" customFormat="1" ht="19.5" customHeight="1">
      <c r="A22" s="20"/>
      <c r="B22" s="24">
        <v>6012484</v>
      </c>
      <c r="C22" s="27"/>
      <c r="D22" s="39"/>
      <c r="E22" s="27"/>
      <c r="F22" s="24">
        <v>1403491</v>
      </c>
      <c r="G22" s="28"/>
      <c r="H22" s="25" t="s">
        <v>14</v>
      </c>
      <c r="I22" s="28"/>
      <c r="J22" s="28"/>
    </row>
    <row r="23" spans="2:8" ht="18" customHeight="1">
      <c r="B23" s="70">
        <f>+$D$4*B20</f>
        <v>0.0040284712</v>
      </c>
      <c r="C23" s="8"/>
      <c r="D23" s="40"/>
      <c r="E23" s="8"/>
      <c r="F23" s="70">
        <f>+$D$4*F20</f>
        <v>0.00660968</v>
      </c>
      <c r="H23" s="9" t="s">
        <v>4</v>
      </c>
    </row>
    <row r="24" spans="1:8" ht="18" customHeight="1">
      <c r="A24" s="10"/>
      <c r="B24" s="23">
        <f>+$D$4*B20*B22</f>
        <v>24221.1186344608</v>
      </c>
      <c r="D24" s="41"/>
      <c r="F24" s="23">
        <f>+$D$4*F20*F22</f>
        <v>9276.62639288</v>
      </c>
      <c r="H24" t="s">
        <v>11</v>
      </c>
    </row>
    <row r="26" spans="2:8" ht="15">
      <c r="B26" s="18"/>
      <c r="C26" s="18"/>
      <c r="D26" s="18"/>
      <c r="E26" s="18"/>
      <c r="F26" s="18"/>
      <c r="G26" s="18"/>
      <c r="H26" s="18"/>
    </row>
    <row r="28" s="35" customFormat="1" ht="27.75" customHeight="1">
      <c r="B28" s="36" t="s">
        <v>7</v>
      </c>
    </row>
    <row r="29" spans="3:6" ht="21.75" customHeight="1">
      <c r="C29" s="30">
        <v>2010</v>
      </c>
      <c r="D29" s="4">
        <v>2011</v>
      </c>
      <c r="E29" s="4">
        <v>2012</v>
      </c>
      <c r="F29" s="4">
        <v>2013</v>
      </c>
    </row>
    <row r="30" spans="2:6" ht="32.25" customHeight="1">
      <c r="B30" s="16" t="s">
        <v>1</v>
      </c>
      <c r="C30" s="31">
        <v>224839</v>
      </c>
      <c r="D30" s="32">
        <v>235778</v>
      </c>
      <c r="E30" s="32">
        <v>221074</v>
      </c>
      <c r="F30" s="43">
        <v>159630</v>
      </c>
    </row>
    <row r="31" spans="2:6" ht="26.25" customHeight="1">
      <c r="B31" s="17" t="s">
        <v>2</v>
      </c>
      <c r="C31" s="31">
        <v>241118</v>
      </c>
      <c r="D31" s="32">
        <v>183772</v>
      </c>
      <c r="E31" s="32">
        <v>134992</v>
      </c>
      <c r="F31" s="43">
        <v>225110</v>
      </c>
    </row>
    <row r="32" spans="2:6" ht="37.5" customHeight="1">
      <c r="B32" s="29" t="s">
        <v>3</v>
      </c>
      <c r="C32" s="33">
        <v>487</v>
      </c>
      <c r="D32" s="34">
        <v>19118</v>
      </c>
      <c r="E32" s="34">
        <v>84754</v>
      </c>
      <c r="F32" s="42" t="s">
        <v>15</v>
      </c>
    </row>
    <row r="33" spans="2:6" ht="27.75" customHeight="1">
      <c r="B33" s="16" t="s">
        <v>138</v>
      </c>
      <c r="C33" s="31">
        <v>303</v>
      </c>
      <c r="D33" s="32">
        <v>4749</v>
      </c>
      <c r="E33" s="32">
        <v>11830</v>
      </c>
      <c r="F33" s="43">
        <v>289292</v>
      </c>
    </row>
  </sheetData>
  <sheetProtection/>
  <printOptions/>
  <pageMargins left="0.43" right="0.17" top="0.44" bottom="0.38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pane ySplit="4" topLeftCell="A71" activePane="bottomLeft" state="frozen"/>
      <selection pane="topLeft" activeCell="A1" sqref="A1"/>
      <selection pane="bottomLeft" activeCell="B74" sqref="B74"/>
    </sheetView>
  </sheetViews>
  <sheetFormatPr defaultColWidth="9.140625" defaultRowHeight="15"/>
  <cols>
    <col min="1" max="1" width="4.421875" style="0" customWidth="1"/>
    <col min="2" max="2" width="52.7109375" style="0" customWidth="1"/>
    <col min="3" max="3" width="11.57421875" style="0" bestFit="1" customWidth="1"/>
    <col min="4" max="4" width="15.57421875" style="0" bestFit="1" customWidth="1"/>
    <col min="5" max="5" width="18.00390625" style="0" bestFit="1" customWidth="1"/>
    <col min="6" max="6" width="14.421875" style="0" bestFit="1" customWidth="1"/>
    <col min="7" max="7" width="13.421875" style="0" bestFit="1" customWidth="1"/>
  </cols>
  <sheetData>
    <row r="1" spans="1:7" ht="15.75">
      <c r="A1" s="44" t="s">
        <v>16</v>
      </c>
      <c r="B1" s="44"/>
      <c r="C1" s="45"/>
      <c r="D1" s="46"/>
      <c r="E1" s="47"/>
      <c r="F1" s="44"/>
      <c r="G1" s="44"/>
    </row>
    <row r="2" spans="1:7" ht="15.75">
      <c r="A2" s="44" t="s">
        <v>17</v>
      </c>
      <c r="B2" s="44"/>
      <c r="C2" s="45"/>
      <c r="D2" s="46"/>
      <c r="E2" s="47"/>
      <c r="F2" s="44"/>
      <c r="G2" s="44"/>
    </row>
    <row r="3" spans="3:7" ht="15">
      <c r="C3" s="48"/>
      <c r="D3" s="18"/>
      <c r="E3" s="49"/>
      <c r="F3" s="50">
        <v>0.4693</v>
      </c>
      <c r="G3" s="50">
        <v>0.77</v>
      </c>
    </row>
    <row r="4" spans="1:7" ht="56.25" customHeight="1">
      <c r="A4" s="51" t="s">
        <v>18</v>
      </c>
      <c r="B4" s="51" t="s">
        <v>19</v>
      </c>
      <c r="C4" s="52" t="s">
        <v>20</v>
      </c>
      <c r="D4" s="53" t="s">
        <v>21</v>
      </c>
      <c r="E4" s="54" t="s">
        <v>22</v>
      </c>
      <c r="F4" s="55" t="s">
        <v>23</v>
      </c>
      <c r="G4" s="55" t="s">
        <v>24</v>
      </c>
    </row>
    <row r="5" spans="1:7" ht="15">
      <c r="A5" s="56">
        <v>1</v>
      </c>
      <c r="B5" s="56" t="s">
        <v>25</v>
      </c>
      <c r="C5" s="57">
        <v>6856921</v>
      </c>
      <c r="D5" s="58">
        <v>3565598.92</v>
      </c>
      <c r="E5" s="59">
        <f aca="true" t="shared" si="0" ref="E5:E68">ROUND(D5/$D$118*100,4)</f>
        <v>11.7644</v>
      </c>
      <c r="F5" s="60">
        <f aca="true" t="shared" si="1" ref="F5:G21">ROUND(+$E5*F$3,4)</f>
        <v>5.521</v>
      </c>
      <c r="G5" s="60">
        <f t="shared" si="1"/>
        <v>9.0586</v>
      </c>
    </row>
    <row r="6" spans="1:7" ht="15">
      <c r="A6" s="56">
        <v>2</v>
      </c>
      <c r="B6" s="56" t="s">
        <v>26</v>
      </c>
      <c r="C6" s="57">
        <v>449521</v>
      </c>
      <c r="D6" s="58">
        <v>233750.92</v>
      </c>
      <c r="E6" s="59">
        <f t="shared" si="0"/>
        <v>0.7712</v>
      </c>
      <c r="F6" s="60">
        <f t="shared" si="1"/>
        <v>0.3619</v>
      </c>
      <c r="G6" s="60">
        <f t="shared" si="1"/>
        <v>0.5938</v>
      </c>
    </row>
    <row r="7" spans="1:7" ht="15">
      <c r="A7" s="56">
        <v>3</v>
      </c>
      <c r="B7" s="56" t="s">
        <v>27</v>
      </c>
      <c r="C7" s="57">
        <v>399073</v>
      </c>
      <c r="D7" s="58">
        <v>207517.96</v>
      </c>
      <c r="E7" s="59">
        <f t="shared" si="0"/>
        <v>0.6847</v>
      </c>
      <c r="F7" s="60">
        <f t="shared" si="1"/>
        <v>0.3213</v>
      </c>
      <c r="G7" s="60">
        <f t="shared" si="1"/>
        <v>0.5272</v>
      </c>
    </row>
    <row r="8" spans="1:7" ht="15">
      <c r="A8" s="56">
        <v>4</v>
      </c>
      <c r="B8" s="56" t="s">
        <v>28</v>
      </c>
      <c r="C8" s="57">
        <v>937790</v>
      </c>
      <c r="D8" s="58">
        <v>487650.8</v>
      </c>
      <c r="E8" s="59">
        <f t="shared" si="0"/>
        <v>1.609</v>
      </c>
      <c r="F8" s="60">
        <f t="shared" si="1"/>
        <v>0.7551</v>
      </c>
      <c r="G8" s="60">
        <f t="shared" si="1"/>
        <v>1.2389</v>
      </c>
    </row>
    <row r="9" spans="1:7" ht="15">
      <c r="A9" s="56">
        <v>5</v>
      </c>
      <c r="B9" s="56" t="s">
        <v>29</v>
      </c>
      <c r="C9" s="57">
        <v>429122</v>
      </c>
      <c r="D9" s="58">
        <v>223143.44</v>
      </c>
      <c r="E9" s="59">
        <f t="shared" si="0"/>
        <v>0.7362</v>
      </c>
      <c r="F9" s="60">
        <f t="shared" si="1"/>
        <v>0.3455</v>
      </c>
      <c r="G9" s="60">
        <f t="shared" si="1"/>
        <v>0.5669</v>
      </c>
    </row>
    <row r="10" spans="1:7" ht="15">
      <c r="A10" s="56">
        <v>6</v>
      </c>
      <c r="B10" s="56" t="s">
        <v>30</v>
      </c>
      <c r="C10" s="57">
        <v>1081405</v>
      </c>
      <c r="D10" s="58">
        <v>562330.6</v>
      </c>
      <c r="E10" s="59">
        <f t="shared" si="0"/>
        <v>1.8554</v>
      </c>
      <c r="F10" s="60">
        <f t="shared" si="1"/>
        <v>0.8707</v>
      </c>
      <c r="G10" s="60">
        <f t="shared" si="1"/>
        <v>1.4287</v>
      </c>
    </row>
    <row r="11" spans="1:7" ht="15">
      <c r="A11" s="56">
        <v>7</v>
      </c>
      <c r="B11" s="56" t="s">
        <v>31</v>
      </c>
      <c r="C11" s="57">
        <v>394835</v>
      </c>
      <c r="D11" s="58">
        <v>205314.2</v>
      </c>
      <c r="E11" s="59">
        <f t="shared" si="0"/>
        <v>0.6774</v>
      </c>
      <c r="F11" s="60">
        <f t="shared" si="1"/>
        <v>0.3179</v>
      </c>
      <c r="G11" s="60">
        <f t="shared" si="1"/>
        <v>0.5216</v>
      </c>
    </row>
    <row r="12" spans="1:7" ht="15">
      <c r="A12" s="56">
        <v>8</v>
      </c>
      <c r="B12" s="56" t="s">
        <v>32</v>
      </c>
      <c r="C12" s="57">
        <v>186783</v>
      </c>
      <c r="D12" s="58">
        <v>97127.16</v>
      </c>
      <c r="E12" s="59">
        <f t="shared" si="0"/>
        <v>0.3205</v>
      </c>
      <c r="F12" s="60">
        <f t="shared" si="1"/>
        <v>0.1504</v>
      </c>
      <c r="G12" s="60">
        <f t="shared" si="1"/>
        <v>0.2468</v>
      </c>
    </row>
    <row r="13" spans="1:7" ht="15">
      <c r="A13" s="56">
        <v>9</v>
      </c>
      <c r="B13" s="56" t="s">
        <v>33</v>
      </c>
      <c r="C13" s="57">
        <v>239101</v>
      </c>
      <c r="D13" s="58">
        <v>124332.52</v>
      </c>
      <c r="E13" s="59">
        <f t="shared" si="0"/>
        <v>0.4102</v>
      </c>
      <c r="F13" s="60">
        <f t="shared" si="1"/>
        <v>0.1925</v>
      </c>
      <c r="G13" s="60">
        <f t="shared" si="1"/>
        <v>0.3159</v>
      </c>
    </row>
    <row r="14" spans="1:7" ht="15">
      <c r="A14" s="56">
        <v>10</v>
      </c>
      <c r="B14" s="56" t="s">
        <v>34</v>
      </c>
      <c r="C14" s="57">
        <v>440686</v>
      </c>
      <c r="D14" s="58">
        <v>229156.72</v>
      </c>
      <c r="E14" s="59">
        <f t="shared" si="0"/>
        <v>0.7561</v>
      </c>
      <c r="F14" s="60">
        <f t="shared" si="1"/>
        <v>0.3548</v>
      </c>
      <c r="G14" s="60">
        <f t="shared" si="1"/>
        <v>0.5822</v>
      </c>
    </row>
    <row r="15" spans="1:7" ht="15">
      <c r="A15" s="56">
        <v>11</v>
      </c>
      <c r="B15" s="56" t="s">
        <v>35</v>
      </c>
      <c r="C15" s="57">
        <v>233811</v>
      </c>
      <c r="D15" s="58">
        <v>121581.72</v>
      </c>
      <c r="E15" s="59">
        <f t="shared" si="0"/>
        <v>0.4011</v>
      </c>
      <c r="F15" s="60">
        <f t="shared" si="1"/>
        <v>0.1882</v>
      </c>
      <c r="G15" s="60">
        <f t="shared" si="1"/>
        <v>0.3088</v>
      </c>
    </row>
    <row r="16" spans="1:7" ht="15">
      <c r="A16" s="56">
        <v>12</v>
      </c>
      <c r="B16" s="56" t="s">
        <v>36</v>
      </c>
      <c r="C16" s="57">
        <v>22124</v>
      </c>
      <c r="D16" s="58">
        <v>11504.48</v>
      </c>
      <c r="E16" s="59">
        <f t="shared" si="0"/>
        <v>0.038</v>
      </c>
      <c r="F16" s="60">
        <f t="shared" si="1"/>
        <v>0.0178</v>
      </c>
      <c r="G16" s="60">
        <f t="shared" si="1"/>
        <v>0.0293</v>
      </c>
    </row>
    <row r="17" spans="1:7" ht="15">
      <c r="A17" s="56">
        <v>13</v>
      </c>
      <c r="B17" s="56" t="s">
        <v>37</v>
      </c>
      <c r="C17" s="57">
        <v>285502</v>
      </c>
      <c r="D17" s="58">
        <v>148461.04</v>
      </c>
      <c r="E17" s="59">
        <f t="shared" si="0"/>
        <v>0.4898</v>
      </c>
      <c r="F17" s="60">
        <f t="shared" si="1"/>
        <v>0.2299</v>
      </c>
      <c r="G17" s="60">
        <f t="shared" si="1"/>
        <v>0.3771</v>
      </c>
    </row>
    <row r="18" spans="1:7" ht="15">
      <c r="A18" s="56">
        <v>14</v>
      </c>
      <c r="B18" s="56" t="s">
        <v>38</v>
      </c>
      <c r="C18" s="57">
        <v>278144</v>
      </c>
      <c r="D18" s="58">
        <v>144634.88</v>
      </c>
      <c r="E18" s="59">
        <f t="shared" si="0"/>
        <v>0.4772</v>
      </c>
      <c r="F18" s="60">
        <f t="shared" si="1"/>
        <v>0.2239</v>
      </c>
      <c r="G18" s="60">
        <f t="shared" si="1"/>
        <v>0.3674</v>
      </c>
    </row>
    <row r="19" spans="1:7" ht="15">
      <c r="A19" s="56">
        <v>15</v>
      </c>
      <c r="B19" s="56" t="s">
        <v>39</v>
      </c>
      <c r="C19" s="57">
        <v>286969</v>
      </c>
      <c r="D19" s="58">
        <v>149223.88</v>
      </c>
      <c r="E19" s="59">
        <f t="shared" si="0"/>
        <v>0.4924</v>
      </c>
      <c r="F19" s="60">
        <f t="shared" si="1"/>
        <v>0.2311</v>
      </c>
      <c r="G19" s="60">
        <f t="shared" si="1"/>
        <v>0.3791</v>
      </c>
    </row>
    <row r="20" spans="1:7" ht="15">
      <c r="A20" s="56">
        <v>16</v>
      </c>
      <c r="B20" s="56" t="s">
        <v>40</v>
      </c>
      <c r="C20" s="57">
        <v>324797</v>
      </c>
      <c r="D20" s="58">
        <v>168894.44</v>
      </c>
      <c r="E20" s="59">
        <f t="shared" si="0"/>
        <v>0.5573</v>
      </c>
      <c r="F20" s="60">
        <f t="shared" si="1"/>
        <v>0.2615</v>
      </c>
      <c r="G20" s="60">
        <f t="shared" si="1"/>
        <v>0.4291</v>
      </c>
    </row>
    <row r="21" spans="1:7" ht="15">
      <c r="A21" s="56">
        <v>17</v>
      </c>
      <c r="B21" s="56" t="s">
        <v>41</v>
      </c>
      <c r="C21" s="57">
        <v>574458</v>
      </c>
      <c r="D21" s="58">
        <v>298718.16</v>
      </c>
      <c r="E21" s="59">
        <f t="shared" si="0"/>
        <v>0.9856</v>
      </c>
      <c r="F21" s="60">
        <f t="shared" si="1"/>
        <v>0.4625</v>
      </c>
      <c r="G21" s="60">
        <f>ROUND(+$E21*G$3,4)</f>
        <v>0.7589</v>
      </c>
    </row>
    <row r="22" spans="1:7" ht="15">
      <c r="A22" s="56">
        <v>18</v>
      </c>
      <c r="B22" s="56" t="s">
        <v>42</v>
      </c>
      <c r="C22" s="57">
        <v>370038</v>
      </c>
      <c r="D22" s="58">
        <v>192419.76</v>
      </c>
      <c r="E22" s="59">
        <f t="shared" si="0"/>
        <v>0.6349</v>
      </c>
      <c r="F22" s="60">
        <f aca="true" t="shared" si="2" ref="F22:G85">ROUND(+$E22*F$3,4)</f>
        <v>0.298</v>
      </c>
      <c r="G22" s="60">
        <f t="shared" si="2"/>
        <v>0.4889</v>
      </c>
    </row>
    <row r="23" spans="1:7" ht="15">
      <c r="A23" s="56">
        <v>19</v>
      </c>
      <c r="B23" s="56" t="s">
        <v>43</v>
      </c>
      <c r="C23" s="57">
        <v>288596</v>
      </c>
      <c r="D23" s="58">
        <v>150069.92</v>
      </c>
      <c r="E23" s="59">
        <f t="shared" si="0"/>
        <v>0.4951</v>
      </c>
      <c r="F23" s="60">
        <f t="shared" si="2"/>
        <v>0.2324</v>
      </c>
      <c r="G23" s="60">
        <f t="shared" si="2"/>
        <v>0.3812</v>
      </c>
    </row>
    <row r="24" spans="1:7" ht="15">
      <c r="A24" s="56">
        <v>20</v>
      </c>
      <c r="B24" s="56" t="s">
        <v>44</v>
      </c>
      <c r="C24" s="57">
        <v>23764</v>
      </c>
      <c r="D24" s="58">
        <v>12357.28</v>
      </c>
      <c r="E24" s="59">
        <f t="shared" si="0"/>
        <v>0.0408</v>
      </c>
      <c r="F24" s="60">
        <f t="shared" si="2"/>
        <v>0.0191</v>
      </c>
      <c r="G24" s="60">
        <f t="shared" si="2"/>
        <v>0.0314</v>
      </c>
    </row>
    <row r="25" spans="1:7" ht="15">
      <c r="A25" s="56">
        <v>21</v>
      </c>
      <c r="B25" s="56" t="s">
        <v>45</v>
      </c>
      <c r="C25" s="57">
        <v>377493</v>
      </c>
      <c r="D25" s="58">
        <v>196296.36</v>
      </c>
      <c r="E25" s="59">
        <f t="shared" si="0"/>
        <v>0.6477</v>
      </c>
      <c r="F25" s="60">
        <f t="shared" si="2"/>
        <v>0.304</v>
      </c>
      <c r="G25" s="60">
        <f t="shared" si="2"/>
        <v>0.4987</v>
      </c>
    </row>
    <row r="26" spans="1:7" ht="15">
      <c r="A26" s="56">
        <v>22</v>
      </c>
      <c r="B26" s="56" t="s">
        <v>46</v>
      </c>
      <c r="C26" s="57">
        <v>4343679</v>
      </c>
      <c r="D26" s="58">
        <v>2258713.08</v>
      </c>
      <c r="E26" s="59">
        <f t="shared" si="0"/>
        <v>7.4524</v>
      </c>
      <c r="F26" s="60">
        <f t="shared" si="2"/>
        <v>3.4974</v>
      </c>
      <c r="G26" s="61">
        <f t="shared" si="2"/>
        <v>5.7383</v>
      </c>
    </row>
    <row r="27" spans="1:7" ht="15">
      <c r="A27" s="56">
        <v>23</v>
      </c>
      <c r="B27" s="56" t="s">
        <v>47</v>
      </c>
      <c r="C27" s="57">
        <v>713841</v>
      </c>
      <c r="D27" s="58">
        <v>371197.32</v>
      </c>
      <c r="E27" s="59">
        <f t="shared" si="0"/>
        <v>1.2247</v>
      </c>
      <c r="F27" s="60">
        <f t="shared" si="2"/>
        <v>0.5748</v>
      </c>
      <c r="G27" s="61">
        <f t="shared" si="2"/>
        <v>0.943</v>
      </c>
    </row>
    <row r="28" spans="1:7" ht="15">
      <c r="A28" s="56">
        <v>24</v>
      </c>
      <c r="B28" s="56" t="s">
        <v>48</v>
      </c>
      <c r="C28" s="57">
        <v>416861</v>
      </c>
      <c r="D28" s="58">
        <v>216767.72</v>
      </c>
      <c r="E28" s="59">
        <f t="shared" si="0"/>
        <v>0.7152</v>
      </c>
      <c r="F28" s="60">
        <f t="shared" si="2"/>
        <v>0.3356</v>
      </c>
      <c r="G28" s="60">
        <f t="shared" si="2"/>
        <v>0.5507</v>
      </c>
    </row>
    <row r="29" spans="1:7" ht="15">
      <c r="A29" s="56">
        <v>25</v>
      </c>
      <c r="B29" s="56" t="s">
        <v>49</v>
      </c>
      <c r="C29" s="57">
        <v>187875</v>
      </c>
      <c r="D29" s="58">
        <v>97695</v>
      </c>
      <c r="E29" s="59">
        <f t="shared" si="0"/>
        <v>0.3223</v>
      </c>
      <c r="F29" s="60">
        <f t="shared" si="2"/>
        <v>0.1513</v>
      </c>
      <c r="G29" s="60">
        <f t="shared" si="2"/>
        <v>0.2482</v>
      </c>
    </row>
    <row r="30" spans="1:7" ht="15">
      <c r="A30" s="56">
        <v>26</v>
      </c>
      <c r="B30" s="56" t="s">
        <v>50</v>
      </c>
      <c r="C30" s="57">
        <v>77439</v>
      </c>
      <c r="D30" s="58">
        <v>40268.28</v>
      </c>
      <c r="E30" s="59">
        <f t="shared" si="0"/>
        <v>0.1329</v>
      </c>
      <c r="F30" s="60">
        <f t="shared" si="2"/>
        <v>0.0624</v>
      </c>
      <c r="G30" s="60">
        <f t="shared" si="2"/>
        <v>0.1023</v>
      </c>
    </row>
    <row r="31" spans="1:7" ht="15">
      <c r="A31" s="56">
        <v>27</v>
      </c>
      <c r="B31" s="56" t="s">
        <v>51</v>
      </c>
      <c r="C31" s="57">
        <v>1344214</v>
      </c>
      <c r="D31" s="58">
        <v>698991.28</v>
      </c>
      <c r="E31" s="59">
        <f t="shared" si="0"/>
        <v>2.3063</v>
      </c>
      <c r="F31" s="60">
        <f t="shared" si="2"/>
        <v>1.0823</v>
      </c>
      <c r="G31" s="60">
        <f t="shared" si="2"/>
        <v>1.7759</v>
      </c>
    </row>
    <row r="32" spans="1:7" ht="15">
      <c r="A32" s="56">
        <v>28</v>
      </c>
      <c r="B32" s="56" t="s">
        <v>52</v>
      </c>
      <c r="C32" s="57">
        <v>213154</v>
      </c>
      <c r="D32" s="58">
        <v>110840.08</v>
      </c>
      <c r="E32" s="59">
        <f t="shared" si="0"/>
        <v>0.3657</v>
      </c>
      <c r="F32" s="60">
        <f t="shared" si="2"/>
        <v>0.1716</v>
      </c>
      <c r="G32" s="60">
        <f t="shared" si="2"/>
        <v>0.2816</v>
      </c>
    </row>
    <row r="33" spans="1:7" ht="15">
      <c r="A33" s="56">
        <v>29</v>
      </c>
      <c r="B33" s="56" t="s">
        <v>53</v>
      </c>
      <c r="C33" s="57">
        <v>146190</v>
      </c>
      <c r="D33" s="58">
        <v>76018.8</v>
      </c>
      <c r="E33" s="59">
        <f t="shared" si="0"/>
        <v>0.2508</v>
      </c>
      <c r="F33" s="61">
        <f t="shared" si="2"/>
        <v>0.1177</v>
      </c>
      <c r="G33" s="60">
        <f t="shared" si="2"/>
        <v>0.1931</v>
      </c>
    </row>
    <row r="34" spans="1:7" ht="15">
      <c r="A34" s="56">
        <v>30</v>
      </c>
      <c r="B34" s="56" t="s">
        <v>54</v>
      </c>
      <c r="C34" s="57">
        <v>499033</v>
      </c>
      <c r="D34" s="58">
        <v>259497.16</v>
      </c>
      <c r="E34" s="59">
        <f t="shared" si="0"/>
        <v>0.8562</v>
      </c>
      <c r="F34" s="61">
        <f t="shared" si="2"/>
        <v>0.4018</v>
      </c>
      <c r="G34" s="60">
        <f t="shared" si="2"/>
        <v>0.6593</v>
      </c>
    </row>
    <row r="35" spans="1:7" ht="15">
      <c r="A35" s="56">
        <v>31</v>
      </c>
      <c r="B35" s="56" t="s">
        <v>55</v>
      </c>
      <c r="C35" s="57">
        <v>174073</v>
      </c>
      <c r="D35" s="58">
        <v>90517.96</v>
      </c>
      <c r="E35" s="59">
        <f t="shared" si="0"/>
        <v>0.2987</v>
      </c>
      <c r="F35" s="61">
        <f t="shared" si="2"/>
        <v>0.1402</v>
      </c>
      <c r="G35" s="61">
        <f t="shared" si="2"/>
        <v>0.23</v>
      </c>
    </row>
    <row r="36" spans="1:7" ht="15">
      <c r="A36" s="56">
        <v>32</v>
      </c>
      <c r="B36" s="56" t="s">
        <v>56</v>
      </c>
      <c r="C36" s="57">
        <v>501351</v>
      </c>
      <c r="D36" s="58">
        <v>260702.52</v>
      </c>
      <c r="E36" s="59">
        <f t="shared" si="0"/>
        <v>0.8602</v>
      </c>
      <c r="F36" s="61">
        <f t="shared" si="2"/>
        <v>0.4037</v>
      </c>
      <c r="G36" s="60">
        <f t="shared" si="2"/>
        <v>0.6624</v>
      </c>
    </row>
    <row r="37" spans="1:7" ht="15">
      <c r="A37" s="56">
        <v>33</v>
      </c>
      <c r="B37" s="56" t="s">
        <v>57</v>
      </c>
      <c r="C37" s="57">
        <v>462655</v>
      </c>
      <c r="D37" s="58">
        <v>240580.6</v>
      </c>
      <c r="E37" s="59">
        <f t="shared" si="0"/>
        <v>0.7938</v>
      </c>
      <c r="F37" s="61">
        <f t="shared" si="2"/>
        <v>0.3725</v>
      </c>
      <c r="G37" s="60">
        <f t="shared" si="2"/>
        <v>0.6112</v>
      </c>
    </row>
    <row r="38" spans="1:7" ht="15">
      <c r="A38" s="56">
        <v>34</v>
      </c>
      <c r="B38" s="56" t="s">
        <v>58</v>
      </c>
      <c r="C38" s="57">
        <v>438573</v>
      </c>
      <c r="D38" s="58">
        <v>228057.96</v>
      </c>
      <c r="E38" s="59">
        <f t="shared" si="0"/>
        <v>0.7525</v>
      </c>
      <c r="F38" s="61">
        <f t="shared" si="2"/>
        <v>0.3531</v>
      </c>
      <c r="G38" s="60">
        <f t="shared" si="2"/>
        <v>0.5794</v>
      </c>
    </row>
    <row r="39" spans="1:7" ht="15">
      <c r="A39" s="56">
        <v>35</v>
      </c>
      <c r="B39" s="56" t="s">
        <v>59</v>
      </c>
      <c r="C39" s="57">
        <v>449241</v>
      </c>
      <c r="D39" s="58">
        <v>233605.32</v>
      </c>
      <c r="E39" s="59">
        <f t="shared" si="0"/>
        <v>0.7708</v>
      </c>
      <c r="F39" s="61">
        <f t="shared" si="2"/>
        <v>0.3617</v>
      </c>
      <c r="G39" s="60">
        <f t="shared" si="2"/>
        <v>0.5935</v>
      </c>
    </row>
    <row r="40" spans="1:7" ht="15">
      <c r="A40" s="56">
        <v>36</v>
      </c>
      <c r="B40" s="56" t="s">
        <v>60</v>
      </c>
      <c r="C40" s="57">
        <v>25827</v>
      </c>
      <c r="D40" s="58">
        <v>13430.04</v>
      </c>
      <c r="E40" s="59">
        <f t="shared" si="0"/>
        <v>0.0443</v>
      </c>
      <c r="F40" s="61">
        <f t="shared" si="2"/>
        <v>0.0208</v>
      </c>
      <c r="G40" s="60">
        <f t="shared" si="2"/>
        <v>0.0341</v>
      </c>
    </row>
    <row r="41" spans="1:7" ht="15">
      <c r="A41" s="56">
        <v>37</v>
      </c>
      <c r="B41" s="56" t="s">
        <v>61</v>
      </c>
      <c r="C41" s="57">
        <v>27365</v>
      </c>
      <c r="D41" s="58">
        <v>14229.8</v>
      </c>
      <c r="E41" s="59">
        <f t="shared" si="0"/>
        <v>0.0469</v>
      </c>
      <c r="F41" s="61">
        <f t="shared" si="2"/>
        <v>0.022</v>
      </c>
      <c r="G41" s="60">
        <f t="shared" si="2"/>
        <v>0.0361</v>
      </c>
    </row>
    <row r="42" spans="1:7" ht="15">
      <c r="A42" s="56">
        <v>38</v>
      </c>
      <c r="B42" s="56" t="s">
        <v>62</v>
      </c>
      <c r="C42" s="57">
        <v>344780</v>
      </c>
      <c r="D42" s="58">
        <v>179285.6</v>
      </c>
      <c r="E42" s="59">
        <f t="shared" si="0"/>
        <v>0.5915</v>
      </c>
      <c r="F42" s="61">
        <f t="shared" si="2"/>
        <v>0.2776</v>
      </c>
      <c r="G42" s="60">
        <f t="shared" si="2"/>
        <v>0.4555</v>
      </c>
    </row>
    <row r="43" spans="1:7" ht="15">
      <c r="A43" s="56">
        <v>39</v>
      </c>
      <c r="B43" s="56" t="s">
        <v>63</v>
      </c>
      <c r="C43" s="57">
        <v>268794</v>
      </c>
      <c r="D43" s="58">
        <v>139772.88</v>
      </c>
      <c r="E43" s="59">
        <f t="shared" si="0"/>
        <v>0.4612</v>
      </c>
      <c r="F43" s="61">
        <f t="shared" si="2"/>
        <v>0.2164</v>
      </c>
      <c r="G43" s="60">
        <f t="shared" si="2"/>
        <v>0.3551</v>
      </c>
    </row>
    <row r="44" spans="1:7" ht="15">
      <c r="A44" s="56">
        <v>40</v>
      </c>
      <c r="B44" s="56" t="s">
        <v>64</v>
      </c>
      <c r="C44" s="57">
        <v>589221</v>
      </c>
      <c r="D44" s="58">
        <v>306394.92</v>
      </c>
      <c r="E44" s="59">
        <f t="shared" si="0"/>
        <v>1.0109</v>
      </c>
      <c r="F44" s="61">
        <f t="shared" si="2"/>
        <v>0.4744</v>
      </c>
      <c r="G44" s="60">
        <f t="shared" si="2"/>
        <v>0.7784</v>
      </c>
    </row>
    <row r="45" spans="1:7" ht="15">
      <c r="A45" s="56">
        <v>41</v>
      </c>
      <c r="B45" s="56" t="s">
        <v>65</v>
      </c>
      <c r="C45" s="57">
        <v>136271</v>
      </c>
      <c r="D45" s="58">
        <v>70860.92</v>
      </c>
      <c r="E45" s="59">
        <f t="shared" si="0"/>
        <v>0.2338</v>
      </c>
      <c r="F45" s="61">
        <f t="shared" si="2"/>
        <v>0.1097</v>
      </c>
      <c r="G45" s="61">
        <f t="shared" si="2"/>
        <v>0.18</v>
      </c>
    </row>
    <row r="46" spans="1:7" ht="15">
      <c r="A46" s="56">
        <v>42</v>
      </c>
      <c r="B46" s="56" t="s">
        <v>66</v>
      </c>
      <c r="C46" s="57">
        <v>610765</v>
      </c>
      <c r="D46" s="58">
        <v>317597.8</v>
      </c>
      <c r="E46" s="59">
        <f t="shared" si="0"/>
        <v>1.0479</v>
      </c>
      <c r="F46" s="61">
        <f t="shared" si="2"/>
        <v>0.4918</v>
      </c>
      <c r="G46" s="60">
        <f t="shared" si="2"/>
        <v>0.8069</v>
      </c>
    </row>
    <row r="47" spans="1:7" ht="15">
      <c r="A47" s="56">
        <v>43</v>
      </c>
      <c r="B47" s="56" t="s">
        <v>67</v>
      </c>
      <c r="C47" s="57">
        <v>334084</v>
      </c>
      <c r="D47" s="58">
        <v>173723.68</v>
      </c>
      <c r="E47" s="59">
        <f t="shared" si="0"/>
        <v>0.5732</v>
      </c>
      <c r="F47" s="61">
        <f t="shared" si="2"/>
        <v>0.269</v>
      </c>
      <c r="G47" s="60">
        <f t="shared" si="2"/>
        <v>0.4414</v>
      </c>
    </row>
    <row r="48" spans="1:7" ht="15">
      <c r="A48" s="56">
        <v>44</v>
      </c>
      <c r="B48" s="56" t="s">
        <v>68</v>
      </c>
      <c r="C48" s="57">
        <v>249782</v>
      </c>
      <c r="D48" s="58">
        <v>129886.64</v>
      </c>
      <c r="E48" s="59">
        <f t="shared" si="0"/>
        <v>0.4285</v>
      </c>
      <c r="F48" s="61">
        <f t="shared" si="2"/>
        <v>0.2011</v>
      </c>
      <c r="G48" s="60">
        <f t="shared" si="2"/>
        <v>0.3299</v>
      </c>
    </row>
    <row r="49" spans="1:7" ht="15">
      <c r="A49" s="56">
        <v>45</v>
      </c>
      <c r="B49" s="56" t="s">
        <v>69</v>
      </c>
      <c r="C49" s="57">
        <v>92560</v>
      </c>
      <c r="D49" s="58">
        <v>48131.2</v>
      </c>
      <c r="E49" s="59">
        <f t="shared" si="0"/>
        <v>0.1588</v>
      </c>
      <c r="F49" s="61">
        <f t="shared" si="2"/>
        <v>0.0745</v>
      </c>
      <c r="G49" s="60">
        <f t="shared" si="2"/>
        <v>0.1223</v>
      </c>
    </row>
    <row r="50" spans="1:7" ht="15">
      <c r="A50" s="56">
        <v>46</v>
      </c>
      <c r="B50" s="56" t="s">
        <v>70</v>
      </c>
      <c r="C50" s="57">
        <v>503837</v>
      </c>
      <c r="D50" s="58">
        <v>261995.24</v>
      </c>
      <c r="E50" s="59">
        <f t="shared" si="0"/>
        <v>0.8644</v>
      </c>
      <c r="F50" s="61">
        <f t="shared" si="2"/>
        <v>0.4057</v>
      </c>
      <c r="G50" s="60">
        <f t="shared" si="2"/>
        <v>0.6656</v>
      </c>
    </row>
    <row r="51" spans="1:7" ht="15">
      <c r="A51" s="56">
        <v>47</v>
      </c>
      <c r="B51" s="56" t="s">
        <v>71</v>
      </c>
      <c r="C51" s="57">
        <v>898321</v>
      </c>
      <c r="D51" s="58">
        <v>467126.92</v>
      </c>
      <c r="E51" s="59">
        <f t="shared" si="0"/>
        <v>1.5412</v>
      </c>
      <c r="F51" s="61">
        <f t="shared" si="2"/>
        <v>0.7233</v>
      </c>
      <c r="G51" s="60">
        <f t="shared" si="2"/>
        <v>1.1867</v>
      </c>
    </row>
    <row r="52" spans="1:7" ht="15">
      <c r="A52" s="56">
        <v>48</v>
      </c>
      <c r="B52" s="56" t="s">
        <v>72</v>
      </c>
      <c r="C52" s="57">
        <v>388901</v>
      </c>
      <c r="D52" s="58">
        <v>202228.52</v>
      </c>
      <c r="E52" s="59">
        <f t="shared" si="0"/>
        <v>0.6672</v>
      </c>
      <c r="F52" s="60">
        <f t="shared" si="2"/>
        <v>0.3131</v>
      </c>
      <c r="G52" s="60">
        <f t="shared" si="2"/>
        <v>0.5137</v>
      </c>
    </row>
    <row r="53" spans="1:7" ht="15">
      <c r="A53" s="56">
        <v>49</v>
      </c>
      <c r="B53" s="56" t="s">
        <v>73</v>
      </c>
      <c r="C53" s="57">
        <v>266906</v>
      </c>
      <c r="D53" s="58">
        <v>138791.12</v>
      </c>
      <c r="E53" s="59">
        <f t="shared" si="0"/>
        <v>0.4579</v>
      </c>
      <c r="F53" s="60">
        <f t="shared" si="2"/>
        <v>0.2149</v>
      </c>
      <c r="G53" s="60">
        <f t="shared" si="2"/>
        <v>0.3526</v>
      </c>
    </row>
    <row r="54" spans="1:7" ht="15">
      <c r="A54" s="56">
        <v>50</v>
      </c>
      <c r="B54" s="56" t="s">
        <v>74</v>
      </c>
      <c r="C54" s="57">
        <v>221930</v>
      </c>
      <c r="D54" s="58">
        <v>115403.6</v>
      </c>
      <c r="E54" s="59">
        <f t="shared" si="0"/>
        <v>0.3808</v>
      </c>
      <c r="F54" s="60">
        <f t="shared" si="2"/>
        <v>0.1787</v>
      </c>
      <c r="G54" s="61">
        <f t="shared" si="2"/>
        <v>0.2932</v>
      </c>
    </row>
    <row r="55" spans="1:7" ht="15">
      <c r="A55" s="56">
        <v>51</v>
      </c>
      <c r="B55" s="56" t="s">
        <v>75</v>
      </c>
      <c r="C55" s="57">
        <v>493380</v>
      </c>
      <c r="D55" s="58">
        <v>256557.6</v>
      </c>
      <c r="E55" s="59">
        <f t="shared" si="0"/>
        <v>0.8465</v>
      </c>
      <c r="F55" s="60">
        <f t="shared" si="2"/>
        <v>0.3973</v>
      </c>
      <c r="G55" s="61">
        <f t="shared" si="2"/>
        <v>0.6518</v>
      </c>
    </row>
    <row r="56" spans="1:7" ht="15">
      <c r="A56" s="56">
        <v>52</v>
      </c>
      <c r="B56" s="56" t="s">
        <v>76</v>
      </c>
      <c r="C56" s="57">
        <v>763136</v>
      </c>
      <c r="D56" s="58">
        <v>396830.72</v>
      </c>
      <c r="E56" s="59">
        <f t="shared" si="0"/>
        <v>1.3093</v>
      </c>
      <c r="F56" s="60">
        <f t="shared" si="2"/>
        <v>0.6145</v>
      </c>
      <c r="G56" s="61">
        <f t="shared" si="2"/>
        <v>1.0082</v>
      </c>
    </row>
    <row r="57" spans="1:7" ht="15">
      <c r="A57" s="56">
        <v>53</v>
      </c>
      <c r="B57" s="56" t="s">
        <v>77</v>
      </c>
      <c r="C57" s="57">
        <v>547249</v>
      </c>
      <c r="D57" s="58">
        <v>284569.48</v>
      </c>
      <c r="E57" s="59">
        <f t="shared" si="0"/>
        <v>0.9389</v>
      </c>
      <c r="F57" s="60">
        <f t="shared" si="2"/>
        <v>0.4406</v>
      </c>
      <c r="G57" s="61">
        <f t="shared" si="2"/>
        <v>0.723</v>
      </c>
    </row>
    <row r="58" spans="1:7" ht="15">
      <c r="A58" s="56">
        <v>54</v>
      </c>
      <c r="B58" s="56" t="s">
        <v>78</v>
      </c>
      <c r="C58" s="57">
        <v>338725</v>
      </c>
      <c r="D58" s="58">
        <v>176137</v>
      </c>
      <c r="E58" s="59">
        <f t="shared" si="0"/>
        <v>0.5811</v>
      </c>
      <c r="F58" s="60">
        <f t="shared" si="2"/>
        <v>0.2727</v>
      </c>
      <c r="G58" s="61">
        <f t="shared" si="2"/>
        <v>0.4474</v>
      </c>
    </row>
    <row r="59" spans="1:7" ht="15">
      <c r="A59" s="56">
        <v>55</v>
      </c>
      <c r="B59" s="56" t="s">
        <v>79</v>
      </c>
      <c r="C59" s="57">
        <v>519335</v>
      </c>
      <c r="D59" s="58">
        <v>270054.2</v>
      </c>
      <c r="E59" s="59">
        <f t="shared" si="0"/>
        <v>0.891</v>
      </c>
      <c r="F59" s="60">
        <f t="shared" si="2"/>
        <v>0.4181</v>
      </c>
      <c r="G59" s="61">
        <f t="shared" si="2"/>
        <v>0.6861</v>
      </c>
    </row>
    <row r="60" spans="1:7" ht="15">
      <c r="A60" s="56">
        <v>56</v>
      </c>
      <c r="B60" s="56" t="s">
        <v>80</v>
      </c>
      <c r="C60" s="57">
        <v>790582</v>
      </c>
      <c r="D60" s="58">
        <v>411102.64</v>
      </c>
      <c r="E60" s="59">
        <f t="shared" si="0"/>
        <v>1.3564</v>
      </c>
      <c r="F60" s="60">
        <f t="shared" si="2"/>
        <v>0.6366</v>
      </c>
      <c r="G60" s="60">
        <f t="shared" si="2"/>
        <v>1.0444</v>
      </c>
    </row>
    <row r="61" spans="1:7" ht="15">
      <c r="A61" s="56">
        <v>57</v>
      </c>
      <c r="B61" s="56" t="s">
        <v>81</v>
      </c>
      <c r="C61" s="57">
        <v>599199</v>
      </c>
      <c r="D61" s="58">
        <v>311583.48</v>
      </c>
      <c r="E61" s="59">
        <f t="shared" si="0"/>
        <v>1.028</v>
      </c>
      <c r="F61" s="60">
        <f t="shared" si="2"/>
        <v>0.4824</v>
      </c>
      <c r="G61" s="60">
        <f t="shared" si="2"/>
        <v>0.7916</v>
      </c>
    </row>
    <row r="62" spans="1:7" ht="15">
      <c r="A62" s="56">
        <v>58</v>
      </c>
      <c r="B62" s="56" t="s">
        <v>82</v>
      </c>
      <c r="C62" s="57">
        <v>250188</v>
      </c>
      <c r="D62" s="58">
        <v>130097.76</v>
      </c>
      <c r="E62" s="59">
        <f t="shared" si="0"/>
        <v>0.4292</v>
      </c>
      <c r="F62" s="60">
        <f t="shared" si="2"/>
        <v>0.2014</v>
      </c>
      <c r="G62" s="60">
        <f t="shared" si="2"/>
        <v>0.3305</v>
      </c>
    </row>
    <row r="63" spans="1:7" ht="15">
      <c r="A63" s="56">
        <v>59</v>
      </c>
      <c r="B63" s="56" t="s">
        <v>83</v>
      </c>
      <c r="C63" s="57">
        <v>367807</v>
      </c>
      <c r="D63" s="58">
        <v>191259.64</v>
      </c>
      <c r="E63" s="59">
        <f t="shared" si="0"/>
        <v>0.631</v>
      </c>
      <c r="F63" s="60">
        <f t="shared" si="2"/>
        <v>0.2961</v>
      </c>
      <c r="G63" s="60">
        <f t="shared" si="2"/>
        <v>0.4859</v>
      </c>
    </row>
    <row r="64" spans="1:7" ht="15">
      <c r="A64" s="56">
        <v>60</v>
      </c>
      <c r="B64" s="56" t="s">
        <v>84</v>
      </c>
      <c r="C64" s="57">
        <v>435332</v>
      </c>
      <c r="D64" s="58">
        <v>226372.64</v>
      </c>
      <c r="E64" s="59">
        <f t="shared" si="0"/>
        <v>0.7469</v>
      </c>
      <c r="F64" s="60">
        <f t="shared" si="2"/>
        <v>0.3505</v>
      </c>
      <c r="G64" s="60">
        <f t="shared" si="2"/>
        <v>0.5751</v>
      </c>
    </row>
    <row r="65" spans="1:7" ht="15">
      <c r="A65" s="56">
        <v>61</v>
      </c>
      <c r="B65" s="56" t="s">
        <v>85</v>
      </c>
      <c r="C65" s="57">
        <v>254929</v>
      </c>
      <c r="D65" s="58">
        <v>132563.08</v>
      </c>
      <c r="E65" s="59">
        <f t="shared" si="0"/>
        <v>0.4374</v>
      </c>
      <c r="F65" s="60">
        <f t="shared" si="2"/>
        <v>0.2053</v>
      </c>
      <c r="G65" s="60">
        <f t="shared" si="2"/>
        <v>0.3368</v>
      </c>
    </row>
    <row r="66" spans="1:7" ht="15">
      <c r="A66" s="56">
        <v>62</v>
      </c>
      <c r="B66" s="56" t="s">
        <v>86</v>
      </c>
      <c r="C66" s="57">
        <v>466520</v>
      </c>
      <c r="D66" s="58">
        <v>242590.4</v>
      </c>
      <c r="E66" s="59">
        <f t="shared" si="0"/>
        <v>0.8004</v>
      </c>
      <c r="F66" s="60">
        <f t="shared" si="2"/>
        <v>0.3756</v>
      </c>
      <c r="G66" s="60">
        <f t="shared" si="2"/>
        <v>0.6163</v>
      </c>
    </row>
    <row r="67" spans="1:7" ht="15">
      <c r="A67" s="56">
        <v>63</v>
      </c>
      <c r="B67" s="56" t="s">
        <v>87</v>
      </c>
      <c r="C67" s="57">
        <v>1013311</v>
      </c>
      <c r="D67" s="58">
        <v>526921.72</v>
      </c>
      <c r="E67" s="59">
        <f t="shared" si="0"/>
        <v>1.7385</v>
      </c>
      <c r="F67" s="60">
        <f t="shared" si="2"/>
        <v>0.8159</v>
      </c>
      <c r="G67" s="60">
        <f t="shared" si="2"/>
        <v>1.3386</v>
      </c>
    </row>
    <row r="68" spans="1:7" ht="15">
      <c r="A68" s="56">
        <v>64</v>
      </c>
      <c r="B68" s="56" t="s">
        <v>88</v>
      </c>
      <c r="C68" s="57">
        <v>183876</v>
      </c>
      <c r="D68" s="58">
        <v>95615.52</v>
      </c>
      <c r="E68" s="59">
        <f t="shared" si="0"/>
        <v>0.3155</v>
      </c>
      <c r="F68" s="61">
        <f t="shared" si="2"/>
        <v>0.1481</v>
      </c>
      <c r="G68" s="61">
        <f t="shared" si="2"/>
        <v>0.2429</v>
      </c>
    </row>
    <row r="69" spans="1:7" ht="15">
      <c r="A69" s="56">
        <v>65</v>
      </c>
      <c r="B69" s="56" t="s">
        <v>89</v>
      </c>
      <c r="C69" s="57">
        <v>617699</v>
      </c>
      <c r="D69" s="58">
        <v>321203.48</v>
      </c>
      <c r="E69" s="59">
        <f aca="true" t="shared" si="3" ref="E69:E116">ROUND(D69/$D$118*100,4)</f>
        <v>1.0598</v>
      </c>
      <c r="F69" s="61">
        <f t="shared" si="2"/>
        <v>0.4974</v>
      </c>
      <c r="G69" s="61">
        <f t="shared" si="2"/>
        <v>0.816</v>
      </c>
    </row>
    <row r="70" spans="1:7" ht="15">
      <c r="A70" s="56">
        <v>66</v>
      </c>
      <c r="B70" s="56" t="s">
        <v>90</v>
      </c>
      <c r="C70" s="57">
        <v>236463</v>
      </c>
      <c r="D70" s="58">
        <v>122960.76</v>
      </c>
      <c r="E70" s="59">
        <f t="shared" si="3"/>
        <v>0.4057</v>
      </c>
      <c r="F70" s="61">
        <f t="shared" si="2"/>
        <v>0.1904</v>
      </c>
      <c r="G70" s="61">
        <f t="shared" si="2"/>
        <v>0.3124</v>
      </c>
    </row>
    <row r="71" spans="1:7" ht="15">
      <c r="A71" s="56">
        <v>67</v>
      </c>
      <c r="B71" s="56" t="s">
        <v>91</v>
      </c>
      <c r="C71" s="57">
        <v>669797</v>
      </c>
      <c r="D71" s="58">
        <v>348294.44</v>
      </c>
      <c r="E71" s="59">
        <f t="shared" si="3"/>
        <v>1.1492</v>
      </c>
      <c r="F71" s="61">
        <f t="shared" si="2"/>
        <v>0.5393</v>
      </c>
      <c r="G71" s="61">
        <f t="shared" si="2"/>
        <v>0.8849</v>
      </c>
    </row>
    <row r="72" spans="1:7" ht="15">
      <c r="A72" s="56">
        <v>68</v>
      </c>
      <c r="B72" s="56" t="s">
        <v>92</v>
      </c>
      <c r="C72" s="57">
        <v>22124</v>
      </c>
      <c r="D72" s="58">
        <v>11504.48</v>
      </c>
      <c r="E72" s="59">
        <f t="shared" si="3"/>
        <v>0.038</v>
      </c>
      <c r="F72" s="60">
        <f t="shared" si="2"/>
        <v>0.0178</v>
      </c>
      <c r="G72" s="60">
        <f t="shared" si="2"/>
        <v>0.0293</v>
      </c>
    </row>
    <row r="73" spans="1:7" ht="15">
      <c r="A73" s="56">
        <v>69</v>
      </c>
      <c r="B73" s="56" t="s">
        <v>93</v>
      </c>
      <c r="C73" s="57">
        <v>783127</v>
      </c>
      <c r="D73" s="58">
        <v>407226.04</v>
      </c>
      <c r="E73" s="59">
        <f t="shared" si="3"/>
        <v>1.3436</v>
      </c>
      <c r="F73" s="60">
        <f t="shared" si="2"/>
        <v>0.6306</v>
      </c>
      <c r="G73" s="60">
        <f t="shared" si="2"/>
        <v>1.0346</v>
      </c>
    </row>
    <row r="74" spans="1:7" ht="15">
      <c r="A74" s="56">
        <v>70</v>
      </c>
      <c r="B74" s="56" t="s">
        <v>142</v>
      </c>
      <c r="C74" s="57">
        <v>500311</v>
      </c>
      <c r="D74" s="58">
        <v>260161.72</v>
      </c>
      <c r="E74" s="59">
        <f t="shared" si="3"/>
        <v>0.8584</v>
      </c>
      <c r="F74" s="60">
        <f t="shared" si="2"/>
        <v>0.4028</v>
      </c>
      <c r="G74" s="61">
        <f t="shared" si="2"/>
        <v>0.661</v>
      </c>
    </row>
    <row r="75" spans="1:7" ht="15">
      <c r="A75" s="56">
        <v>71</v>
      </c>
      <c r="B75" s="56" t="s">
        <v>94</v>
      </c>
      <c r="C75" s="57">
        <v>344401</v>
      </c>
      <c r="D75" s="58">
        <v>179088.52</v>
      </c>
      <c r="E75" s="59">
        <f t="shared" si="3"/>
        <v>0.5909</v>
      </c>
      <c r="F75" s="61">
        <f t="shared" si="2"/>
        <v>0.2773</v>
      </c>
      <c r="G75" s="61">
        <f t="shared" si="2"/>
        <v>0.455</v>
      </c>
    </row>
    <row r="76" spans="1:7" ht="15">
      <c r="A76" s="56">
        <v>72</v>
      </c>
      <c r="B76" s="56" t="s">
        <v>95</v>
      </c>
      <c r="C76" s="57">
        <v>418442</v>
      </c>
      <c r="D76" s="58">
        <v>217589.84</v>
      </c>
      <c r="E76" s="59">
        <f t="shared" si="3"/>
        <v>0.7179</v>
      </c>
      <c r="F76" s="61">
        <f t="shared" si="2"/>
        <v>0.3369</v>
      </c>
      <c r="G76" s="61">
        <f t="shared" si="2"/>
        <v>0.5528</v>
      </c>
    </row>
    <row r="77" spans="1:7" ht="15">
      <c r="A77" s="56">
        <v>73</v>
      </c>
      <c r="B77" s="56" t="s">
        <v>96</v>
      </c>
      <c r="C77" s="57">
        <v>387840</v>
      </c>
      <c r="D77" s="58">
        <v>201676.8</v>
      </c>
      <c r="E77" s="59">
        <f t="shared" si="3"/>
        <v>0.6654</v>
      </c>
      <c r="F77" s="61">
        <f t="shared" si="2"/>
        <v>0.3123</v>
      </c>
      <c r="G77" s="61">
        <f t="shared" si="2"/>
        <v>0.5124</v>
      </c>
    </row>
    <row r="78" spans="1:7" ht="15">
      <c r="A78" s="56">
        <v>74</v>
      </c>
      <c r="B78" s="56" t="s">
        <v>97</v>
      </c>
      <c r="C78" s="57">
        <v>125565</v>
      </c>
      <c r="D78" s="58">
        <v>65293.8</v>
      </c>
      <c r="E78" s="59">
        <f t="shared" si="3"/>
        <v>0.2154</v>
      </c>
      <c r="F78" s="61">
        <f t="shared" si="2"/>
        <v>0.1011</v>
      </c>
      <c r="G78" s="61">
        <f t="shared" si="2"/>
        <v>0.1659</v>
      </c>
    </row>
    <row r="79" spans="1:7" ht="15">
      <c r="A79" s="56">
        <v>75</v>
      </c>
      <c r="B79" s="56" t="s">
        <v>98</v>
      </c>
      <c r="C79" s="57">
        <v>390987</v>
      </c>
      <c r="D79" s="58">
        <v>203313.24</v>
      </c>
      <c r="E79" s="59">
        <f t="shared" si="3"/>
        <v>0.6708</v>
      </c>
      <c r="F79" s="61">
        <f t="shared" si="2"/>
        <v>0.3148</v>
      </c>
      <c r="G79" s="61">
        <f t="shared" si="2"/>
        <v>0.5165</v>
      </c>
    </row>
    <row r="80" spans="1:7" ht="15">
      <c r="A80" s="56">
        <v>76</v>
      </c>
      <c r="B80" s="56" t="s">
        <v>99</v>
      </c>
      <c r="C80" s="57">
        <v>235581</v>
      </c>
      <c r="D80" s="58">
        <v>122502.12</v>
      </c>
      <c r="E80" s="59">
        <f t="shared" si="3"/>
        <v>0.4042</v>
      </c>
      <c r="F80" s="61">
        <f t="shared" si="2"/>
        <v>0.1897</v>
      </c>
      <c r="G80" s="61">
        <f t="shared" si="2"/>
        <v>0.3112</v>
      </c>
    </row>
    <row r="81" spans="1:7" ht="15">
      <c r="A81" s="56">
        <v>77</v>
      </c>
      <c r="B81" s="56" t="s">
        <v>100</v>
      </c>
      <c r="C81" s="57">
        <v>835605</v>
      </c>
      <c r="D81" s="58">
        <v>434514.6</v>
      </c>
      <c r="E81" s="59">
        <f t="shared" si="3"/>
        <v>1.4336</v>
      </c>
      <c r="F81" s="61">
        <f t="shared" si="2"/>
        <v>0.6728</v>
      </c>
      <c r="G81" s="61">
        <f t="shared" si="2"/>
        <v>1.1039</v>
      </c>
    </row>
    <row r="82" spans="1:7" ht="15">
      <c r="A82" s="56">
        <v>78</v>
      </c>
      <c r="B82" s="56" t="s">
        <v>101</v>
      </c>
      <c r="C82" s="57">
        <v>708847</v>
      </c>
      <c r="D82" s="58">
        <v>368600.44</v>
      </c>
      <c r="E82" s="59">
        <f t="shared" si="3"/>
        <v>1.2162</v>
      </c>
      <c r="F82" s="61">
        <f t="shared" si="2"/>
        <v>0.5708</v>
      </c>
      <c r="G82" s="61">
        <f t="shared" si="2"/>
        <v>0.9365</v>
      </c>
    </row>
    <row r="83" spans="1:7" ht="15">
      <c r="A83" s="56">
        <v>79</v>
      </c>
      <c r="B83" s="56" t="s">
        <v>102</v>
      </c>
      <c r="C83" s="57">
        <v>36048</v>
      </c>
      <c r="D83" s="58">
        <v>18744.96</v>
      </c>
      <c r="E83" s="59">
        <f t="shared" si="3"/>
        <v>0.0618</v>
      </c>
      <c r="F83" s="61">
        <f t="shared" si="2"/>
        <v>0.029</v>
      </c>
      <c r="G83" s="61">
        <f t="shared" si="2"/>
        <v>0.0476</v>
      </c>
    </row>
    <row r="84" spans="1:7" ht="15">
      <c r="A84" s="56">
        <v>80</v>
      </c>
      <c r="B84" s="56" t="s">
        <v>103</v>
      </c>
      <c r="C84" s="57">
        <v>132195</v>
      </c>
      <c r="D84" s="58">
        <v>68741.4</v>
      </c>
      <c r="E84" s="59">
        <f t="shared" si="3"/>
        <v>0.2268</v>
      </c>
      <c r="F84" s="61">
        <f t="shared" si="2"/>
        <v>0.1064</v>
      </c>
      <c r="G84" s="61">
        <f t="shared" si="2"/>
        <v>0.1746</v>
      </c>
    </row>
    <row r="85" spans="1:7" ht="15">
      <c r="A85" s="56">
        <v>81</v>
      </c>
      <c r="B85" s="56" t="s">
        <v>104</v>
      </c>
      <c r="C85" s="57">
        <v>309063</v>
      </c>
      <c r="D85" s="58">
        <v>160712.76</v>
      </c>
      <c r="E85" s="59">
        <f t="shared" si="3"/>
        <v>0.5303</v>
      </c>
      <c r="F85" s="61">
        <f t="shared" si="2"/>
        <v>0.2489</v>
      </c>
      <c r="G85" s="61">
        <f t="shared" si="2"/>
        <v>0.4083</v>
      </c>
    </row>
    <row r="86" spans="1:7" ht="15">
      <c r="A86" s="56">
        <v>82</v>
      </c>
      <c r="B86" s="56" t="s">
        <v>105</v>
      </c>
      <c r="C86" s="57">
        <v>1146888</v>
      </c>
      <c r="D86" s="58">
        <v>596381.76</v>
      </c>
      <c r="E86" s="59">
        <f t="shared" si="3"/>
        <v>1.9677</v>
      </c>
      <c r="F86" s="61">
        <f aca="true" t="shared" si="4" ref="F86:G117">ROUND(+$E86*F$3,4)</f>
        <v>0.9234</v>
      </c>
      <c r="G86" s="61">
        <f t="shared" si="4"/>
        <v>1.5151</v>
      </c>
    </row>
    <row r="87" spans="1:7" ht="15">
      <c r="A87" s="56">
        <v>83</v>
      </c>
      <c r="B87" s="56" t="s">
        <v>106</v>
      </c>
      <c r="C87" s="57">
        <v>174268</v>
      </c>
      <c r="D87" s="58">
        <v>90619.36</v>
      </c>
      <c r="E87" s="59">
        <f t="shared" si="3"/>
        <v>0.299</v>
      </c>
      <c r="F87" s="61">
        <f t="shared" si="4"/>
        <v>0.1403</v>
      </c>
      <c r="G87" s="61">
        <f t="shared" si="4"/>
        <v>0.2302</v>
      </c>
    </row>
    <row r="88" spans="1:7" ht="15">
      <c r="A88" s="56">
        <v>84</v>
      </c>
      <c r="B88" s="56" t="s">
        <v>107</v>
      </c>
      <c r="C88" s="57">
        <v>470701</v>
      </c>
      <c r="D88" s="58">
        <v>244764.52</v>
      </c>
      <c r="E88" s="59">
        <f t="shared" si="3"/>
        <v>0.8076</v>
      </c>
      <c r="F88" s="61">
        <f t="shared" si="4"/>
        <v>0.379</v>
      </c>
      <c r="G88" s="61">
        <f t="shared" si="4"/>
        <v>0.6219</v>
      </c>
    </row>
    <row r="89" spans="1:7" ht="15">
      <c r="A89" s="56">
        <v>85</v>
      </c>
      <c r="B89" s="56" t="s">
        <v>108</v>
      </c>
      <c r="C89" s="57">
        <v>421382</v>
      </c>
      <c r="D89" s="58">
        <v>219118.64</v>
      </c>
      <c r="E89" s="59">
        <f t="shared" si="3"/>
        <v>0.723</v>
      </c>
      <c r="F89" s="61">
        <f t="shared" si="4"/>
        <v>0.3393</v>
      </c>
      <c r="G89" s="61">
        <f t="shared" si="4"/>
        <v>0.5567</v>
      </c>
    </row>
    <row r="90" spans="1:7" ht="15">
      <c r="A90" s="56">
        <v>86</v>
      </c>
      <c r="B90" s="56" t="s">
        <v>109</v>
      </c>
      <c r="C90" s="57">
        <v>479110</v>
      </c>
      <c r="D90" s="58">
        <v>249137.2</v>
      </c>
      <c r="E90" s="59">
        <f t="shared" si="3"/>
        <v>0.822</v>
      </c>
      <c r="F90" s="61">
        <f t="shared" si="4"/>
        <v>0.3858</v>
      </c>
      <c r="G90" s="61">
        <f t="shared" si="4"/>
        <v>0.6329</v>
      </c>
    </row>
    <row r="91" spans="1:7" ht="15">
      <c r="A91" s="56">
        <v>87</v>
      </c>
      <c r="B91" s="56" t="s">
        <v>110</v>
      </c>
      <c r="C91" s="57">
        <v>394112</v>
      </c>
      <c r="D91" s="58">
        <v>204938.24</v>
      </c>
      <c r="E91" s="59">
        <f t="shared" si="3"/>
        <v>0.6762</v>
      </c>
      <c r="F91" s="61">
        <f t="shared" si="4"/>
        <v>0.3173</v>
      </c>
      <c r="G91" s="61">
        <f t="shared" si="4"/>
        <v>0.5207</v>
      </c>
    </row>
    <row r="92" spans="1:7" ht="15">
      <c r="A92" s="56">
        <v>88</v>
      </c>
      <c r="B92" s="56" t="s">
        <v>111</v>
      </c>
      <c r="C92" s="57">
        <v>410731</v>
      </c>
      <c r="D92" s="58">
        <v>213580.12</v>
      </c>
      <c r="E92" s="59">
        <f t="shared" si="3"/>
        <v>0.7047</v>
      </c>
      <c r="F92" s="61">
        <f t="shared" si="4"/>
        <v>0.3307</v>
      </c>
      <c r="G92" s="61">
        <f t="shared" si="4"/>
        <v>0.5426</v>
      </c>
    </row>
    <row r="93" spans="1:7" ht="15">
      <c r="A93" s="56">
        <v>89</v>
      </c>
      <c r="B93" s="56" t="s">
        <v>112</v>
      </c>
      <c r="C93" s="57">
        <v>220622</v>
      </c>
      <c r="D93" s="58">
        <v>114723.44</v>
      </c>
      <c r="E93" s="59">
        <f t="shared" si="3"/>
        <v>0.3785</v>
      </c>
      <c r="F93" s="61">
        <f t="shared" si="4"/>
        <v>0.1776</v>
      </c>
      <c r="G93" s="61">
        <f t="shared" si="4"/>
        <v>0.2914</v>
      </c>
    </row>
    <row r="94" spans="1:7" ht="15">
      <c r="A94" s="56">
        <v>90</v>
      </c>
      <c r="B94" s="56" t="s">
        <v>113</v>
      </c>
      <c r="C94" s="57">
        <v>411927</v>
      </c>
      <c r="D94" s="58">
        <v>214202.04</v>
      </c>
      <c r="E94" s="59">
        <f t="shared" si="3"/>
        <v>0.7067</v>
      </c>
      <c r="F94" s="61">
        <f t="shared" si="4"/>
        <v>0.3317</v>
      </c>
      <c r="G94" s="61">
        <f t="shared" si="4"/>
        <v>0.5442</v>
      </c>
    </row>
    <row r="95" spans="1:7" ht="15">
      <c r="A95" s="56">
        <v>91</v>
      </c>
      <c r="B95" s="56" t="s">
        <v>114</v>
      </c>
      <c r="C95" s="57">
        <v>288978</v>
      </c>
      <c r="D95" s="58">
        <v>150268.56</v>
      </c>
      <c r="E95" s="59">
        <f t="shared" si="3"/>
        <v>0.4958</v>
      </c>
      <c r="F95" s="60">
        <f t="shared" si="4"/>
        <v>0.2327</v>
      </c>
      <c r="G95" s="60">
        <f t="shared" si="4"/>
        <v>0.3818</v>
      </c>
    </row>
    <row r="96" spans="1:7" ht="15">
      <c r="A96" s="56">
        <v>92</v>
      </c>
      <c r="B96" s="56" t="s">
        <v>115</v>
      </c>
      <c r="C96" s="57">
        <v>650235</v>
      </c>
      <c r="D96" s="58">
        <v>338122.2</v>
      </c>
      <c r="E96" s="59">
        <f t="shared" si="3"/>
        <v>1.1156</v>
      </c>
      <c r="F96" s="60">
        <f t="shared" si="4"/>
        <v>0.5236</v>
      </c>
      <c r="G96" s="61">
        <f t="shared" si="4"/>
        <v>0.859</v>
      </c>
    </row>
    <row r="97" spans="1:7" ht="15">
      <c r="A97" s="56">
        <v>93</v>
      </c>
      <c r="B97" s="56" t="s">
        <v>116</v>
      </c>
      <c r="C97" s="57">
        <v>207917</v>
      </c>
      <c r="D97" s="58">
        <v>108116.84</v>
      </c>
      <c r="E97" s="59">
        <f t="shared" si="3"/>
        <v>0.3567</v>
      </c>
      <c r="F97" s="60">
        <f t="shared" si="4"/>
        <v>0.1674</v>
      </c>
      <c r="G97" s="60">
        <f t="shared" si="4"/>
        <v>0.2747</v>
      </c>
    </row>
    <row r="98" spans="1:7" ht="15">
      <c r="A98" s="56">
        <v>94</v>
      </c>
      <c r="B98" s="56" t="s">
        <v>117</v>
      </c>
      <c r="C98" s="57">
        <v>574359</v>
      </c>
      <c r="D98" s="58">
        <v>298666.68</v>
      </c>
      <c r="E98" s="59">
        <f t="shared" si="3"/>
        <v>0.9854</v>
      </c>
      <c r="F98" s="60">
        <f t="shared" si="4"/>
        <v>0.4624</v>
      </c>
      <c r="G98" s="60">
        <f t="shared" si="4"/>
        <v>0.7588</v>
      </c>
    </row>
    <row r="99" spans="1:7" ht="15">
      <c r="A99" s="56">
        <v>95</v>
      </c>
      <c r="B99" s="56" t="s">
        <v>118</v>
      </c>
      <c r="C99" s="57">
        <v>785586</v>
      </c>
      <c r="D99" s="58">
        <v>408504.72</v>
      </c>
      <c r="E99" s="59">
        <f t="shared" si="3"/>
        <v>1.3478</v>
      </c>
      <c r="F99" s="60">
        <f t="shared" si="4"/>
        <v>0.6325</v>
      </c>
      <c r="G99" s="60">
        <f t="shared" si="4"/>
        <v>1.0378</v>
      </c>
    </row>
    <row r="100" spans="1:7" ht="15">
      <c r="A100" s="56">
        <v>96</v>
      </c>
      <c r="B100" s="56" t="s">
        <v>119</v>
      </c>
      <c r="C100" s="57">
        <v>315978</v>
      </c>
      <c r="D100" s="58">
        <v>164308.56</v>
      </c>
      <c r="E100" s="59">
        <f t="shared" si="3"/>
        <v>0.5421</v>
      </c>
      <c r="F100" s="60">
        <f t="shared" si="4"/>
        <v>0.2544</v>
      </c>
      <c r="G100" s="60">
        <f t="shared" si="4"/>
        <v>0.4174</v>
      </c>
    </row>
    <row r="101" spans="1:7" ht="15">
      <c r="A101" s="56">
        <v>97</v>
      </c>
      <c r="B101" s="56" t="s">
        <v>120</v>
      </c>
      <c r="C101" s="57">
        <v>22124</v>
      </c>
      <c r="D101" s="58">
        <v>11504.48</v>
      </c>
      <c r="E101" s="59">
        <f t="shared" si="3"/>
        <v>0.038</v>
      </c>
      <c r="F101" s="60">
        <f t="shared" si="4"/>
        <v>0.0178</v>
      </c>
      <c r="G101" s="60">
        <f t="shared" si="4"/>
        <v>0.0293</v>
      </c>
    </row>
    <row r="102" spans="1:7" ht="15">
      <c r="A102" s="56">
        <v>98</v>
      </c>
      <c r="B102" s="56" t="s">
        <v>121</v>
      </c>
      <c r="C102" s="57">
        <v>595189</v>
      </c>
      <c r="D102" s="58">
        <v>309498.28</v>
      </c>
      <c r="E102" s="59">
        <f t="shared" si="3"/>
        <v>1.0212</v>
      </c>
      <c r="F102" s="60">
        <f t="shared" si="4"/>
        <v>0.4792</v>
      </c>
      <c r="G102" s="60">
        <f t="shared" si="4"/>
        <v>0.7863</v>
      </c>
    </row>
    <row r="103" spans="1:7" ht="15">
      <c r="A103" s="56">
        <v>99</v>
      </c>
      <c r="B103" s="56" t="s">
        <v>122</v>
      </c>
      <c r="C103" s="57">
        <v>275783</v>
      </c>
      <c r="D103" s="58">
        <v>143407.16</v>
      </c>
      <c r="E103" s="59">
        <f t="shared" si="3"/>
        <v>0.4732</v>
      </c>
      <c r="F103" s="60">
        <f t="shared" si="4"/>
        <v>0.2221</v>
      </c>
      <c r="G103" s="60">
        <f t="shared" si="4"/>
        <v>0.3644</v>
      </c>
    </row>
    <row r="104" spans="1:7" ht="15">
      <c r="A104" s="56">
        <v>100</v>
      </c>
      <c r="B104" s="56" t="s">
        <v>123</v>
      </c>
      <c r="C104" s="57">
        <v>275590</v>
      </c>
      <c r="D104" s="58">
        <v>143306.8</v>
      </c>
      <c r="E104" s="59">
        <f t="shared" si="3"/>
        <v>0.4728</v>
      </c>
      <c r="F104" s="60">
        <f t="shared" si="4"/>
        <v>0.2219</v>
      </c>
      <c r="G104" s="60">
        <f t="shared" si="4"/>
        <v>0.3641</v>
      </c>
    </row>
    <row r="105" spans="1:7" ht="15">
      <c r="A105" s="56">
        <v>101</v>
      </c>
      <c r="B105" s="56" t="s">
        <v>124</v>
      </c>
      <c r="C105" s="57">
        <v>996314</v>
      </c>
      <c r="D105" s="58">
        <v>518083.28</v>
      </c>
      <c r="E105" s="59">
        <f t="shared" si="3"/>
        <v>1.7094</v>
      </c>
      <c r="F105" s="60">
        <f t="shared" si="4"/>
        <v>0.8022</v>
      </c>
      <c r="G105" s="60">
        <f t="shared" si="4"/>
        <v>1.3162</v>
      </c>
    </row>
    <row r="106" spans="1:7" ht="15">
      <c r="A106" s="56">
        <v>102</v>
      </c>
      <c r="B106" s="56" t="s">
        <v>125</v>
      </c>
      <c r="C106" s="57">
        <v>436596</v>
      </c>
      <c r="D106" s="58">
        <v>227029.92</v>
      </c>
      <c r="E106" s="59">
        <f t="shared" si="3"/>
        <v>0.7491</v>
      </c>
      <c r="F106" s="60">
        <f t="shared" si="4"/>
        <v>0.3516</v>
      </c>
      <c r="G106" s="60">
        <f t="shared" si="4"/>
        <v>0.5768</v>
      </c>
    </row>
    <row r="107" spans="1:7" ht="15">
      <c r="A107" s="56">
        <v>103</v>
      </c>
      <c r="B107" s="56" t="s">
        <v>126</v>
      </c>
      <c r="C107" s="57">
        <v>197003</v>
      </c>
      <c r="D107" s="58">
        <v>102441.56</v>
      </c>
      <c r="E107" s="59">
        <f t="shared" si="3"/>
        <v>0.338</v>
      </c>
      <c r="F107" s="61">
        <f t="shared" si="4"/>
        <v>0.1586</v>
      </c>
      <c r="G107" s="61">
        <f t="shared" si="4"/>
        <v>0.2603</v>
      </c>
    </row>
    <row r="108" spans="1:7" ht="15">
      <c r="A108" s="56">
        <v>104</v>
      </c>
      <c r="B108" s="56" t="s">
        <v>127</v>
      </c>
      <c r="C108" s="57">
        <v>604019</v>
      </c>
      <c r="D108" s="58">
        <v>314089.88</v>
      </c>
      <c r="E108" s="59">
        <f t="shared" si="3"/>
        <v>1.0363</v>
      </c>
      <c r="F108" s="61">
        <f t="shared" si="4"/>
        <v>0.4863</v>
      </c>
      <c r="G108" s="61">
        <f t="shared" si="4"/>
        <v>0.798</v>
      </c>
    </row>
    <row r="109" spans="1:7" ht="15">
      <c r="A109" s="56">
        <v>105</v>
      </c>
      <c r="B109" s="56" t="s">
        <v>128</v>
      </c>
      <c r="C109" s="57">
        <v>486567</v>
      </c>
      <c r="D109" s="58">
        <v>253014.84</v>
      </c>
      <c r="E109" s="59">
        <f t="shared" si="3"/>
        <v>0.8348</v>
      </c>
      <c r="F109" s="61">
        <f t="shared" si="4"/>
        <v>0.3918</v>
      </c>
      <c r="G109" s="61">
        <f t="shared" si="4"/>
        <v>0.6428</v>
      </c>
    </row>
    <row r="110" spans="1:7" ht="15">
      <c r="A110" s="56">
        <v>106</v>
      </c>
      <c r="B110" s="56" t="s">
        <v>129</v>
      </c>
      <c r="C110" s="57">
        <v>439224</v>
      </c>
      <c r="D110" s="58">
        <v>228396.48</v>
      </c>
      <c r="E110" s="59">
        <f t="shared" si="3"/>
        <v>0.7536</v>
      </c>
      <c r="F110" s="61">
        <f t="shared" si="4"/>
        <v>0.3537</v>
      </c>
      <c r="G110" s="61">
        <f t="shared" si="4"/>
        <v>0.5803</v>
      </c>
    </row>
    <row r="111" spans="1:7" ht="15">
      <c r="A111" s="56">
        <v>107</v>
      </c>
      <c r="B111" s="56" t="s">
        <v>130</v>
      </c>
      <c r="C111" s="57">
        <v>573372</v>
      </c>
      <c r="D111" s="58">
        <v>298153.44</v>
      </c>
      <c r="E111" s="59">
        <f t="shared" si="3"/>
        <v>0.9837</v>
      </c>
      <c r="F111" s="61">
        <f t="shared" si="4"/>
        <v>0.4617</v>
      </c>
      <c r="G111" s="61">
        <f t="shared" si="4"/>
        <v>0.7574</v>
      </c>
    </row>
    <row r="112" spans="1:7" ht="15">
      <c r="A112" s="56">
        <v>108</v>
      </c>
      <c r="B112" s="56" t="s">
        <v>131</v>
      </c>
      <c r="C112" s="57">
        <v>425507</v>
      </c>
      <c r="D112" s="58">
        <v>221263.64</v>
      </c>
      <c r="E112" s="59">
        <f t="shared" si="3"/>
        <v>0.73</v>
      </c>
      <c r="F112" s="61">
        <f t="shared" si="4"/>
        <v>0.3426</v>
      </c>
      <c r="G112" s="61">
        <f t="shared" si="4"/>
        <v>0.5621</v>
      </c>
    </row>
    <row r="113" spans="1:7" ht="15">
      <c r="A113" s="56">
        <v>109</v>
      </c>
      <c r="B113" s="56" t="s">
        <v>132</v>
      </c>
      <c r="C113" s="57">
        <v>868259</v>
      </c>
      <c r="D113" s="58">
        <v>451494.68</v>
      </c>
      <c r="E113" s="59">
        <f t="shared" si="3"/>
        <v>1.4897</v>
      </c>
      <c r="F113" s="61">
        <f t="shared" si="4"/>
        <v>0.6991</v>
      </c>
      <c r="G113" s="61">
        <f t="shared" si="4"/>
        <v>1.1471</v>
      </c>
    </row>
    <row r="114" spans="1:7" ht="15">
      <c r="A114" s="56">
        <v>110</v>
      </c>
      <c r="B114" s="56" t="s">
        <v>133</v>
      </c>
      <c r="C114" s="57">
        <v>659348</v>
      </c>
      <c r="D114" s="58">
        <v>342860.96</v>
      </c>
      <c r="E114" s="59">
        <f t="shared" si="3"/>
        <v>1.1312</v>
      </c>
      <c r="F114" s="61">
        <f t="shared" si="4"/>
        <v>0.5309</v>
      </c>
      <c r="G114" s="61">
        <f t="shared" si="4"/>
        <v>0.871</v>
      </c>
    </row>
    <row r="115" spans="1:7" ht="15">
      <c r="A115" s="56">
        <v>111</v>
      </c>
      <c r="B115" s="56" t="s">
        <v>134</v>
      </c>
      <c r="C115" s="57">
        <v>727288</v>
      </c>
      <c r="D115" s="58">
        <v>378189.76</v>
      </c>
      <c r="E115" s="59">
        <f t="shared" si="3"/>
        <v>1.2478</v>
      </c>
      <c r="F115" s="61">
        <f t="shared" si="4"/>
        <v>0.5856</v>
      </c>
      <c r="G115" s="61">
        <f t="shared" si="4"/>
        <v>0.9608</v>
      </c>
    </row>
    <row r="116" spans="1:7" ht="15">
      <c r="A116" s="56">
        <v>112</v>
      </c>
      <c r="B116" s="56" t="s">
        <v>135</v>
      </c>
      <c r="C116" s="57">
        <v>196942</v>
      </c>
      <c r="D116" s="58">
        <v>102409.84</v>
      </c>
      <c r="E116" s="59">
        <f t="shared" si="3"/>
        <v>0.3379</v>
      </c>
      <c r="F116" s="61">
        <f t="shared" si="4"/>
        <v>0.1586</v>
      </c>
      <c r="G116" s="61">
        <f t="shared" si="4"/>
        <v>0.2602</v>
      </c>
    </row>
    <row r="117" spans="1:7" ht="15.75" thickBot="1">
      <c r="A117" s="56">
        <v>113</v>
      </c>
      <c r="B117" s="56" t="s">
        <v>136</v>
      </c>
      <c r="C117" s="62">
        <v>367445</v>
      </c>
      <c r="D117" s="63">
        <v>191071.4</v>
      </c>
      <c r="E117" s="59">
        <f>ROUND(D117/$D$118*100,4)</f>
        <v>0.6304</v>
      </c>
      <c r="F117" s="61">
        <f t="shared" si="4"/>
        <v>0.2958</v>
      </c>
      <c r="G117" s="61">
        <f t="shared" si="4"/>
        <v>0.4854</v>
      </c>
    </row>
    <row r="118" spans="2:7" ht="15.75" thickBot="1">
      <c r="B118" s="64" t="s">
        <v>137</v>
      </c>
      <c r="C118" s="65">
        <f>SUM(C5:C117)</f>
        <v>58285484</v>
      </c>
      <c r="D118" s="66">
        <f>SUM(D5:D117)</f>
        <v>30308451.680000007</v>
      </c>
      <c r="E118" s="67">
        <f>SUM(E5:E117)</f>
        <v>100.00000000000001</v>
      </c>
      <c r="F118" s="68">
        <f>SUM(F5:F117)</f>
        <v>46.92960000000001</v>
      </c>
      <c r="G118" s="68">
        <f>SUM(G5:G117)</f>
        <v>77.0001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Arisi</dc:creator>
  <cp:keywords/>
  <dc:description/>
  <cp:lastModifiedBy>tributi</cp:lastModifiedBy>
  <cp:lastPrinted>2014-09-30T11:43:07Z</cp:lastPrinted>
  <dcterms:created xsi:type="dcterms:W3CDTF">2011-10-04T12:40:02Z</dcterms:created>
  <dcterms:modified xsi:type="dcterms:W3CDTF">2016-01-30T10:33:45Z</dcterms:modified>
  <cp:category/>
  <cp:version/>
  <cp:contentType/>
  <cp:contentStatus/>
</cp:coreProperties>
</file>